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OMV36008\Desktop\業務第一課\業務\11.料額表\"/>
    </mc:Choice>
  </mc:AlternateContent>
  <xr:revisionPtr revIDLastSave="0" documentId="13_ncr:1_{3026DB93-CC83-4DCE-8DE7-EF3E4F2E295C}" xr6:coauthVersionLast="47" xr6:coauthVersionMax="47" xr10:uidLastSave="{00000000-0000-0000-0000-000000000000}"/>
  <bookViews>
    <workbookView xWindow="-120" yWindow="-120" windowWidth="29040" windowHeight="15720" tabRatio="753" xr2:uid="{00000000-000D-0000-FFFF-FFFF00000000}"/>
  </bookViews>
  <sheets>
    <sheet name="一般保険料額表 " sheetId="8" r:id="rId1"/>
  </sheets>
  <definedNames>
    <definedName name="_xlnm._FilterDatabase" localSheetId="0" hidden="1">'一般保険料額表 '!$A$1:$Y$65</definedName>
    <definedName name="_xlnm.Print_Area" localSheetId="0">'一般保険料額表 '!$A$1:$Y$89</definedName>
    <definedName name="yosan">[0]!yosan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7" i="8" l="1"/>
  <c r="I27" i="8"/>
  <c r="U68" i="8"/>
  <c r="R68" i="8" s="1"/>
  <c r="S68" i="8"/>
  <c r="Q68" i="8"/>
  <c r="N68" i="8"/>
  <c r="O68" i="8" s="1"/>
  <c r="I68" i="8"/>
  <c r="C68" i="8"/>
  <c r="Y67" i="8"/>
  <c r="U67" i="8"/>
  <c r="R67" i="8" s="1"/>
  <c r="Q67" i="8"/>
  <c r="O67" i="8"/>
  <c r="N67" i="8"/>
  <c r="I67" i="8"/>
  <c r="C67" i="8"/>
  <c r="U66" i="8"/>
  <c r="R66" i="8" s="1"/>
  <c r="S66" i="8" s="1"/>
  <c r="Q66" i="8"/>
  <c r="N66" i="8"/>
  <c r="O66" i="8" s="1"/>
  <c r="I66" i="8"/>
  <c r="C66" i="8"/>
  <c r="U65" i="8"/>
  <c r="R65" i="8" s="1"/>
  <c r="S65" i="8"/>
  <c r="Q65" i="8"/>
  <c r="N65" i="8"/>
  <c r="O65" i="8" s="1"/>
  <c r="I65" i="8"/>
  <c r="Y65" i="8" s="1"/>
  <c r="C65" i="8"/>
  <c r="U64" i="8"/>
  <c r="Q64" i="8"/>
  <c r="N64" i="8"/>
  <c r="O64" i="8" s="1"/>
  <c r="I64" i="8"/>
  <c r="C64" i="8"/>
  <c r="U63" i="8"/>
  <c r="R63" i="8" s="1"/>
  <c r="S63" i="8" s="1"/>
  <c r="Q63" i="8"/>
  <c r="O63" i="8"/>
  <c r="N63" i="8"/>
  <c r="I63" i="8"/>
  <c r="C63" i="8"/>
  <c r="U62" i="8"/>
  <c r="R62" i="8" s="1"/>
  <c r="Q62" i="8"/>
  <c r="N62" i="8" s="1"/>
  <c r="O62" i="8" s="1"/>
  <c r="I62" i="8"/>
  <c r="C62" i="8"/>
  <c r="U61" i="8"/>
  <c r="R61" i="8" s="1"/>
  <c r="Q61" i="8"/>
  <c r="N61" i="8" s="1"/>
  <c r="O61" i="8" s="1"/>
  <c r="I61" i="8"/>
  <c r="C61" i="8"/>
  <c r="U60" i="8"/>
  <c r="R60" i="8" s="1"/>
  <c r="Q60" i="8"/>
  <c r="N60" i="8" s="1"/>
  <c r="O60" i="8" s="1"/>
  <c r="I60" i="8"/>
  <c r="C60" i="8"/>
  <c r="U59" i="8"/>
  <c r="R59" i="8" s="1"/>
  <c r="Q59" i="8"/>
  <c r="N59" i="8" s="1"/>
  <c r="O59" i="8" s="1"/>
  <c r="I59" i="8"/>
  <c r="C59" i="8"/>
  <c r="U58" i="8"/>
  <c r="R58" i="8" s="1"/>
  <c r="Q58" i="8"/>
  <c r="N58" i="8" s="1"/>
  <c r="O58" i="8" s="1"/>
  <c r="I58" i="8"/>
  <c r="C58" i="8"/>
  <c r="U57" i="8"/>
  <c r="R57" i="8" s="1"/>
  <c r="Q57" i="8"/>
  <c r="N57" i="8" s="1"/>
  <c r="O57" i="8" s="1"/>
  <c r="I57" i="8"/>
  <c r="C57" i="8"/>
  <c r="U56" i="8"/>
  <c r="R56" i="8" s="1"/>
  <c r="Q56" i="8"/>
  <c r="N56" i="8" s="1"/>
  <c r="O56" i="8" s="1"/>
  <c r="I56" i="8"/>
  <c r="C56" i="8"/>
  <c r="U55" i="8"/>
  <c r="R55" i="8" s="1"/>
  <c r="Q55" i="8"/>
  <c r="N55" i="8" s="1"/>
  <c r="O55" i="8" s="1"/>
  <c r="I55" i="8"/>
  <c r="C55" i="8"/>
  <c r="U54" i="8"/>
  <c r="R54" i="8" s="1"/>
  <c r="Q54" i="8"/>
  <c r="N54" i="8" s="1"/>
  <c r="O54" i="8" s="1"/>
  <c r="I54" i="8"/>
  <c r="C54" i="8"/>
  <c r="U53" i="8"/>
  <c r="R53" i="8" s="1"/>
  <c r="Q53" i="8"/>
  <c r="N53" i="8" s="1"/>
  <c r="O53" i="8" s="1"/>
  <c r="I53" i="8"/>
  <c r="C53" i="8"/>
  <c r="U52" i="8"/>
  <c r="R52" i="8" s="1"/>
  <c r="Q52" i="8"/>
  <c r="N52" i="8" s="1"/>
  <c r="O52" i="8" s="1"/>
  <c r="I52" i="8"/>
  <c r="C52" i="8"/>
  <c r="U51" i="8"/>
  <c r="R51" i="8" s="1"/>
  <c r="Q51" i="8"/>
  <c r="N51" i="8" s="1"/>
  <c r="O51" i="8" s="1"/>
  <c r="I51" i="8"/>
  <c r="C51" i="8"/>
  <c r="U50" i="8"/>
  <c r="R50" i="8" s="1"/>
  <c r="Q50" i="8"/>
  <c r="N50" i="8" s="1"/>
  <c r="O50" i="8" s="1"/>
  <c r="I50" i="8"/>
  <c r="C50" i="8"/>
  <c r="U49" i="8"/>
  <c r="R49" i="8" s="1"/>
  <c r="Q49" i="8"/>
  <c r="N49" i="8" s="1"/>
  <c r="O49" i="8" s="1"/>
  <c r="I49" i="8"/>
  <c r="C49" i="8"/>
  <c r="U48" i="8"/>
  <c r="R48" i="8" s="1"/>
  <c r="Q48" i="8"/>
  <c r="N48" i="8" s="1"/>
  <c r="O48" i="8" s="1"/>
  <c r="I48" i="8"/>
  <c r="C48" i="8"/>
  <c r="Y47" i="8"/>
  <c r="W47" i="8"/>
  <c r="U47" i="8"/>
  <c r="S47" i="8" s="1"/>
  <c r="R47" i="8"/>
  <c r="Q47" i="8"/>
  <c r="I47" i="8"/>
  <c r="F47" i="8"/>
  <c r="C47" i="8"/>
  <c r="W46" i="8"/>
  <c r="U46" i="8"/>
  <c r="S46" i="8" s="1"/>
  <c r="R46" i="8"/>
  <c r="Q46" i="8"/>
  <c r="I46" i="8"/>
  <c r="Y46" i="8" s="1"/>
  <c r="F46" i="8"/>
  <c r="C46" i="8"/>
  <c r="W45" i="8"/>
  <c r="U45" i="8"/>
  <c r="S45" i="8" s="1"/>
  <c r="R45" i="8"/>
  <c r="Q45" i="8"/>
  <c r="I45" i="8"/>
  <c r="Y45" i="8" s="1"/>
  <c r="F45" i="8"/>
  <c r="C45" i="8"/>
  <c r="W44" i="8"/>
  <c r="U44" i="8"/>
  <c r="S44" i="8" s="1"/>
  <c r="R44" i="8"/>
  <c r="Q44" i="8"/>
  <c r="I44" i="8"/>
  <c r="Y44" i="8" s="1"/>
  <c r="F44" i="8"/>
  <c r="C44" i="8"/>
  <c r="W43" i="8"/>
  <c r="U43" i="8"/>
  <c r="S43" i="8" s="1"/>
  <c r="R43" i="8"/>
  <c r="Q43" i="8"/>
  <c r="I43" i="8"/>
  <c r="Y43" i="8" s="1"/>
  <c r="F43" i="8"/>
  <c r="C43" i="8"/>
  <c r="W42" i="8"/>
  <c r="U42" i="8"/>
  <c r="S42" i="8" s="1"/>
  <c r="R42" i="8"/>
  <c r="Q42" i="8"/>
  <c r="I42" i="8"/>
  <c r="Y42" i="8" s="1"/>
  <c r="F42" i="8"/>
  <c r="C42" i="8"/>
  <c r="W41" i="8"/>
  <c r="U41" i="8"/>
  <c r="S41" i="8" s="1"/>
  <c r="R41" i="8"/>
  <c r="Q41" i="8"/>
  <c r="I41" i="8"/>
  <c r="Y41" i="8" s="1"/>
  <c r="F41" i="8"/>
  <c r="C41" i="8"/>
  <c r="W40" i="8"/>
  <c r="U40" i="8"/>
  <c r="S40" i="8" s="1"/>
  <c r="R40" i="8"/>
  <c r="Q40" i="8"/>
  <c r="I40" i="8"/>
  <c r="Y40" i="8" s="1"/>
  <c r="F40" i="8"/>
  <c r="C40" i="8"/>
  <c r="W39" i="8"/>
  <c r="U39" i="8"/>
  <c r="S39" i="8" s="1"/>
  <c r="R39" i="8"/>
  <c r="Q39" i="8"/>
  <c r="I39" i="8"/>
  <c r="Y39" i="8" s="1"/>
  <c r="F39" i="8"/>
  <c r="C39" i="8"/>
  <c r="W38" i="8"/>
  <c r="U38" i="8"/>
  <c r="S38" i="8" s="1"/>
  <c r="R38" i="8"/>
  <c r="Q38" i="8"/>
  <c r="I38" i="8"/>
  <c r="Y38" i="8" s="1"/>
  <c r="F38" i="8"/>
  <c r="C38" i="8"/>
  <c r="U37" i="8"/>
  <c r="Q37" i="8"/>
  <c r="I37" i="8"/>
  <c r="Y37" i="8" s="1"/>
  <c r="F37" i="8"/>
  <c r="C37" i="8"/>
  <c r="U36" i="8"/>
  <c r="Q36" i="8"/>
  <c r="I36" i="8"/>
  <c r="Y36" i="8" s="1"/>
  <c r="F36" i="8"/>
  <c r="C36" i="8"/>
  <c r="U35" i="8"/>
  <c r="Q35" i="8"/>
  <c r="I35" i="8"/>
  <c r="Y35" i="8" s="1"/>
  <c r="F35" i="8"/>
  <c r="C35" i="8"/>
  <c r="U34" i="8"/>
  <c r="Q34" i="8"/>
  <c r="I34" i="8"/>
  <c r="Y34" i="8" s="1"/>
  <c r="F34" i="8"/>
  <c r="G34" i="8" s="1"/>
  <c r="C34" i="8"/>
  <c r="U33" i="8"/>
  <c r="Q33" i="8"/>
  <c r="I33" i="8"/>
  <c r="F33" i="8"/>
  <c r="G33" i="8" s="1"/>
  <c r="C33" i="8"/>
  <c r="W32" i="8"/>
  <c r="U32" i="8"/>
  <c r="R32" i="8"/>
  <c r="Q32" i="8"/>
  <c r="N32" i="8" s="1"/>
  <c r="O32" i="8"/>
  <c r="M32" i="8"/>
  <c r="I32" i="8"/>
  <c r="Y32" i="8" s="1"/>
  <c r="F32" i="8"/>
  <c r="G32" i="8" s="1"/>
  <c r="C32" i="8"/>
  <c r="U31" i="8"/>
  <c r="R31" i="8" s="1"/>
  <c r="W31" i="8" s="1"/>
  <c r="Q31" i="8"/>
  <c r="N31" i="8" s="1"/>
  <c r="J31" i="8"/>
  <c r="I31" i="8"/>
  <c r="G31" i="8"/>
  <c r="F31" i="8"/>
  <c r="C31" i="8"/>
  <c r="U30" i="8"/>
  <c r="R30" i="8"/>
  <c r="Q30" i="8"/>
  <c r="N30" i="8" s="1"/>
  <c r="O30" i="8"/>
  <c r="I30" i="8"/>
  <c r="Y30" i="8" s="1"/>
  <c r="F30" i="8"/>
  <c r="J30" i="8" s="1"/>
  <c r="C30" i="8"/>
  <c r="U29" i="8"/>
  <c r="Q29" i="8"/>
  <c r="N29" i="8" s="1"/>
  <c r="M29" i="8"/>
  <c r="K29" i="8" s="1"/>
  <c r="J29" i="8"/>
  <c r="I29" i="8"/>
  <c r="G29" i="8"/>
  <c r="F29" i="8"/>
  <c r="C29" i="8"/>
  <c r="W28" i="8"/>
  <c r="U28" i="8"/>
  <c r="R28" i="8"/>
  <c r="Q28" i="8"/>
  <c r="N28" i="8" s="1"/>
  <c r="O28" i="8"/>
  <c r="M28" i="8"/>
  <c r="I28" i="8"/>
  <c r="Y28" i="8" s="1"/>
  <c r="F28" i="8"/>
  <c r="G28" i="8" s="1"/>
  <c r="C28" i="8"/>
  <c r="R27" i="8"/>
  <c r="W27" i="8" s="1"/>
  <c r="Q27" i="8"/>
  <c r="N27" i="8" s="1"/>
  <c r="J27" i="8" s="1"/>
  <c r="G27" i="8"/>
  <c r="F27" i="8"/>
  <c r="C27" i="8"/>
  <c r="U26" i="8"/>
  <c r="R26" i="8"/>
  <c r="Q26" i="8"/>
  <c r="N26" i="8" s="1"/>
  <c r="O26" i="8"/>
  <c r="I26" i="8"/>
  <c r="Y26" i="8" s="1"/>
  <c r="F26" i="8"/>
  <c r="J26" i="8" s="1"/>
  <c r="C26" i="8"/>
  <c r="U25" i="8"/>
  <c r="Q25" i="8"/>
  <c r="N25" i="8" s="1"/>
  <c r="M25" i="8"/>
  <c r="K25" i="8" s="1"/>
  <c r="J25" i="8"/>
  <c r="I25" i="8"/>
  <c r="G25" i="8"/>
  <c r="F25" i="8"/>
  <c r="C25" i="8"/>
  <c r="W24" i="8"/>
  <c r="U24" i="8"/>
  <c r="R24" i="8"/>
  <c r="Q24" i="8"/>
  <c r="N24" i="8" s="1"/>
  <c r="O24" i="8"/>
  <c r="M24" i="8"/>
  <c r="I24" i="8"/>
  <c r="Y24" i="8" s="1"/>
  <c r="F24" i="8"/>
  <c r="G24" i="8" s="1"/>
  <c r="C24" i="8"/>
  <c r="U23" i="8"/>
  <c r="R23" i="8" s="1"/>
  <c r="W23" i="8" s="1"/>
  <c r="Q23" i="8"/>
  <c r="N23" i="8" s="1"/>
  <c r="J23" i="8" s="1"/>
  <c r="I23" i="8"/>
  <c r="G23" i="8"/>
  <c r="F23" i="8"/>
  <c r="C23" i="8"/>
  <c r="U22" i="8"/>
  <c r="R22" i="8"/>
  <c r="Q22" i="8"/>
  <c r="N22" i="8" s="1"/>
  <c r="O22" i="8"/>
  <c r="I22" i="8"/>
  <c r="Y22" i="8" s="1"/>
  <c r="F22" i="8"/>
  <c r="J22" i="8" s="1"/>
  <c r="C22" i="8"/>
  <c r="U21" i="8"/>
  <c r="Q21" i="8"/>
  <c r="N21" i="8" s="1"/>
  <c r="M21" i="8"/>
  <c r="K21" i="8" s="1"/>
  <c r="J21" i="8"/>
  <c r="I21" i="8"/>
  <c r="G21" i="8"/>
  <c r="F21" i="8"/>
  <c r="C21" i="8"/>
  <c r="W20" i="8"/>
  <c r="U20" i="8"/>
  <c r="R20" i="8"/>
  <c r="Q20" i="8"/>
  <c r="N20" i="8" s="1"/>
  <c r="O20" i="8"/>
  <c r="M20" i="8"/>
  <c r="I20" i="8"/>
  <c r="Y20" i="8" s="1"/>
  <c r="F20" i="8"/>
  <c r="G20" i="8" s="1"/>
  <c r="C20" i="8"/>
  <c r="U19" i="8"/>
  <c r="S19" i="8" s="1"/>
  <c r="R19" i="8"/>
  <c r="Q19" i="8"/>
  <c r="N19" i="8" s="1"/>
  <c r="M19" i="8"/>
  <c r="I19" i="8"/>
  <c r="G19" i="8"/>
  <c r="F19" i="8"/>
  <c r="W19" i="8" s="1"/>
  <c r="C19" i="8"/>
  <c r="O6" i="8"/>
  <c r="M6" i="8"/>
  <c r="J6" i="8"/>
  <c r="G6" i="8"/>
  <c r="O5" i="8"/>
  <c r="M5" i="8"/>
  <c r="J5" i="8"/>
  <c r="G5" i="8"/>
  <c r="K19" i="8" l="1"/>
  <c r="O19" i="8"/>
  <c r="J19" i="8"/>
  <c r="X19" i="8"/>
  <c r="S29" i="8"/>
  <c r="X29" i="8" s="1"/>
  <c r="S33" i="8"/>
  <c r="R33" i="8"/>
  <c r="N34" i="8"/>
  <c r="J34" i="8" s="1"/>
  <c r="M34" i="8"/>
  <c r="G35" i="8"/>
  <c r="O38" i="8"/>
  <c r="N38" i="8"/>
  <c r="M38" i="8"/>
  <c r="N39" i="8"/>
  <c r="O39" i="8" s="1"/>
  <c r="M39" i="8"/>
  <c r="N40" i="8"/>
  <c r="J40" i="8" s="1"/>
  <c r="M40" i="8"/>
  <c r="O41" i="8"/>
  <c r="N41" i="8"/>
  <c r="M41" i="8"/>
  <c r="O42" i="8"/>
  <c r="N42" i="8"/>
  <c r="M42" i="8"/>
  <c r="N43" i="8"/>
  <c r="O43" i="8" s="1"/>
  <c r="M43" i="8"/>
  <c r="N44" i="8"/>
  <c r="J44" i="8" s="1"/>
  <c r="M44" i="8"/>
  <c r="O45" i="8"/>
  <c r="N45" i="8"/>
  <c r="M45" i="8"/>
  <c r="O46" i="8"/>
  <c r="N46" i="8"/>
  <c r="M46" i="8"/>
  <c r="N47" i="8"/>
  <c r="O47" i="8" s="1"/>
  <c r="M47" i="8"/>
  <c r="M49" i="8"/>
  <c r="F49" i="8"/>
  <c r="Y49" i="8"/>
  <c r="M51" i="8"/>
  <c r="F51" i="8"/>
  <c r="Y51" i="8"/>
  <c r="M53" i="8"/>
  <c r="F53" i="8"/>
  <c r="Y53" i="8"/>
  <c r="M55" i="8"/>
  <c r="F55" i="8"/>
  <c r="Y55" i="8"/>
  <c r="M57" i="8"/>
  <c r="F57" i="8"/>
  <c r="Y57" i="8"/>
  <c r="M59" i="8"/>
  <c r="F59" i="8"/>
  <c r="Y59" i="8"/>
  <c r="M61" i="8"/>
  <c r="F61" i="8"/>
  <c r="G61" i="8" s="1"/>
  <c r="X61" i="8" s="1"/>
  <c r="Y61" i="8"/>
  <c r="M63" i="8"/>
  <c r="F63" i="8"/>
  <c r="Y19" i="8"/>
  <c r="J20" i="8"/>
  <c r="K20" i="8" s="1"/>
  <c r="Y21" i="8"/>
  <c r="O21" i="8"/>
  <c r="G22" i="8"/>
  <c r="M22" i="8"/>
  <c r="K22" i="8" s="1"/>
  <c r="S22" i="8"/>
  <c r="J24" i="8"/>
  <c r="K24" i="8" s="1"/>
  <c r="Y25" i="8"/>
  <c r="O25" i="8"/>
  <c r="G26" i="8"/>
  <c r="X26" i="8" s="1"/>
  <c r="M26" i="8"/>
  <c r="K26" i="8" s="1"/>
  <c r="S26" i="8"/>
  <c r="J28" i="8"/>
  <c r="K28" i="8" s="1"/>
  <c r="Y29" i="8"/>
  <c r="O29" i="8"/>
  <c r="G30" i="8"/>
  <c r="M30" i="8"/>
  <c r="K30" i="8" s="1"/>
  <c r="S30" i="8"/>
  <c r="J32" i="8"/>
  <c r="K32" i="8" s="1"/>
  <c r="W33" i="8"/>
  <c r="R34" i="8"/>
  <c r="W34" i="8" s="1"/>
  <c r="N37" i="8"/>
  <c r="O37" i="8" s="1"/>
  <c r="M37" i="8"/>
  <c r="K37" i="8" s="1"/>
  <c r="J38" i="8"/>
  <c r="G38" i="8"/>
  <c r="X38" i="8" s="1"/>
  <c r="G39" i="8"/>
  <c r="X39" i="8" s="1"/>
  <c r="G40" i="8"/>
  <c r="X40" i="8" s="1"/>
  <c r="J41" i="8"/>
  <c r="G41" i="8"/>
  <c r="X41" i="8" s="1"/>
  <c r="J42" i="8"/>
  <c r="G42" i="8"/>
  <c r="X42" i="8" s="1"/>
  <c r="G43" i="8"/>
  <c r="X43" i="8" s="1"/>
  <c r="G44" i="8"/>
  <c r="X44" i="8" s="1"/>
  <c r="J45" i="8"/>
  <c r="G45" i="8"/>
  <c r="X45" i="8" s="1"/>
  <c r="J46" i="8"/>
  <c r="G46" i="8"/>
  <c r="X46" i="8" s="1"/>
  <c r="G47" i="8"/>
  <c r="X47" i="8" s="1"/>
  <c r="Y63" i="8"/>
  <c r="M48" i="8"/>
  <c r="F48" i="8"/>
  <c r="Y48" i="8"/>
  <c r="M50" i="8"/>
  <c r="F50" i="8"/>
  <c r="G50" i="8" s="1"/>
  <c r="X50" i="8" s="1"/>
  <c r="Y50" i="8"/>
  <c r="M52" i="8"/>
  <c r="F52" i="8"/>
  <c r="G52" i="8" s="1"/>
  <c r="X52" i="8" s="1"/>
  <c r="Y52" i="8"/>
  <c r="M54" i="8"/>
  <c r="F54" i="8"/>
  <c r="Y54" i="8"/>
  <c r="M56" i="8"/>
  <c r="F56" i="8"/>
  <c r="G56" i="8" s="1"/>
  <c r="X56" i="8" s="1"/>
  <c r="Y56" i="8"/>
  <c r="M58" i="8"/>
  <c r="F58" i="8"/>
  <c r="G58" i="8" s="1"/>
  <c r="X58" i="8" s="1"/>
  <c r="Y58" i="8"/>
  <c r="M60" i="8"/>
  <c r="F60" i="8"/>
  <c r="Y60" i="8"/>
  <c r="M62" i="8"/>
  <c r="F62" i="8"/>
  <c r="G62" i="8" s="1"/>
  <c r="X62" i="8" s="1"/>
  <c r="Y62" i="8"/>
  <c r="R64" i="8"/>
  <c r="S64" i="8"/>
  <c r="Y64" i="8"/>
  <c r="W22" i="8"/>
  <c r="M23" i="8"/>
  <c r="K23" i="8" s="1"/>
  <c r="S23" i="8"/>
  <c r="X23" i="8" s="1"/>
  <c r="W26" i="8"/>
  <c r="M27" i="8"/>
  <c r="K27" i="8" s="1"/>
  <c r="S27" i="8"/>
  <c r="X27" i="8" s="1"/>
  <c r="W30" i="8"/>
  <c r="M31" i="8"/>
  <c r="K31" i="8" s="1"/>
  <c r="S31" i="8"/>
  <c r="X31" i="8" s="1"/>
  <c r="X33" i="8"/>
  <c r="O36" i="8"/>
  <c r="N36" i="8"/>
  <c r="M36" i="8"/>
  <c r="J37" i="8"/>
  <c r="G37" i="8"/>
  <c r="S20" i="8"/>
  <c r="X20" i="8" s="1"/>
  <c r="R21" i="8"/>
  <c r="W21" i="8" s="1"/>
  <c r="Y23" i="8"/>
  <c r="O23" i="8"/>
  <c r="S24" i="8"/>
  <c r="X24" i="8" s="1"/>
  <c r="R25" i="8"/>
  <c r="W25" i="8" s="1"/>
  <c r="Y27" i="8"/>
  <c r="O27" i="8"/>
  <c r="S28" i="8"/>
  <c r="X28" i="8" s="1"/>
  <c r="R29" i="8"/>
  <c r="W29" i="8" s="1"/>
  <c r="Y31" i="8"/>
  <c r="O31" i="8"/>
  <c r="S32" i="8"/>
  <c r="X32" i="8" s="1"/>
  <c r="Y33" i="8"/>
  <c r="N33" i="8"/>
  <c r="M33" i="8"/>
  <c r="O34" i="8"/>
  <c r="O35" i="8"/>
  <c r="N35" i="8"/>
  <c r="J35" i="8" s="1"/>
  <c r="M35" i="8"/>
  <c r="J36" i="8"/>
  <c r="G36" i="8"/>
  <c r="M66" i="8"/>
  <c r="G66" i="8"/>
  <c r="X66" i="8" s="1"/>
  <c r="F66" i="8"/>
  <c r="Y66" i="8"/>
  <c r="R35" i="8"/>
  <c r="W35" i="8" s="1"/>
  <c r="R36" i="8"/>
  <c r="W36" i="8" s="1"/>
  <c r="R37" i="8"/>
  <c r="S37" i="8" s="1"/>
  <c r="M67" i="8"/>
  <c r="F67" i="8"/>
  <c r="G67" i="8" s="1"/>
  <c r="X67" i="8" s="1"/>
  <c r="S48" i="8"/>
  <c r="S49" i="8"/>
  <c r="S50" i="8"/>
  <c r="S51" i="8"/>
  <c r="S52" i="8"/>
  <c r="S53" i="8"/>
  <c r="S54" i="8"/>
  <c r="S55" i="8"/>
  <c r="S56" i="8"/>
  <c r="S57" i="8"/>
  <c r="S58" i="8"/>
  <c r="S59" i="8"/>
  <c r="S60" i="8"/>
  <c r="S61" i="8"/>
  <c r="S62" i="8"/>
  <c r="M64" i="8"/>
  <c r="G64" i="8"/>
  <c r="F64" i="8"/>
  <c r="S67" i="8"/>
  <c r="M68" i="8"/>
  <c r="G68" i="8"/>
  <c r="X68" i="8" s="1"/>
  <c r="F68" i="8"/>
  <c r="M65" i="8"/>
  <c r="G65" i="8"/>
  <c r="X65" i="8" s="1"/>
  <c r="F65" i="8"/>
  <c r="Y68" i="8"/>
  <c r="O33" i="8" l="1"/>
  <c r="J33" i="8"/>
  <c r="J60" i="8"/>
  <c r="W60" i="8"/>
  <c r="J54" i="8"/>
  <c r="W54" i="8"/>
  <c r="J48" i="8"/>
  <c r="K48" i="8" s="1"/>
  <c r="W48" i="8"/>
  <c r="W63" i="8"/>
  <c r="J63" i="8"/>
  <c r="J59" i="8"/>
  <c r="K59" i="8" s="1"/>
  <c r="W59" i="8"/>
  <c r="J57" i="8"/>
  <c r="W57" i="8"/>
  <c r="J55" i="8"/>
  <c r="K55" i="8" s="1"/>
  <c r="W55" i="8"/>
  <c r="J53" i="8"/>
  <c r="W53" i="8"/>
  <c r="J51" i="8"/>
  <c r="K51" i="8" s="1"/>
  <c r="W51" i="8"/>
  <c r="J49" i="8"/>
  <c r="W49" i="8"/>
  <c r="K44" i="8"/>
  <c r="K40" i="8"/>
  <c r="K34" i="8"/>
  <c r="K66" i="8"/>
  <c r="G60" i="8"/>
  <c r="X60" i="8" s="1"/>
  <c r="G54" i="8"/>
  <c r="X54" i="8" s="1"/>
  <c r="G48" i="8"/>
  <c r="X48" i="8" s="1"/>
  <c r="J47" i="8"/>
  <c r="J43" i="8"/>
  <c r="J39" i="8"/>
  <c r="S34" i="8"/>
  <c r="X34" i="8" s="1"/>
  <c r="G63" i="8"/>
  <c r="X63" i="8" s="1"/>
  <c r="G59" i="8"/>
  <c r="X59" i="8" s="1"/>
  <c r="G57" i="8"/>
  <c r="X57" i="8" s="1"/>
  <c r="G55" i="8"/>
  <c r="X55" i="8" s="1"/>
  <c r="G53" i="8"/>
  <c r="X53" i="8" s="1"/>
  <c r="G51" i="8"/>
  <c r="X51" i="8" s="1"/>
  <c r="G49" i="8"/>
  <c r="X49" i="8" s="1"/>
  <c r="K45" i="8"/>
  <c r="K41" i="8"/>
  <c r="S35" i="8"/>
  <c r="S25" i="8"/>
  <c r="X25" i="8" s="1"/>
  <c r="W67" i="8"/>
  <c r="J67" i="8"/>
  <c r="K67" i="8" s="1"/>
  <c r="X37" i="8"/>
  <c r="J58" i="8"/>
  <c r="K58" i="8" s="1"/>
  <c r="W58" i="8"/>
  <c r="J52" i="8"/>
  <c r="W52" i="8"/>
  <c r="W68" i="8"/>
  <c r="J68" i="8"/>
  <c r="K68" i="8" s="1"/>
  <c r="W64" i="8"/>
  <c r="J64" i="8"/>
  <c r="K64" i="8" s="1"/>
  <c r="W37" i="8"/>
  <c r="K35" i="8"/>
  <c r="K36" i="8"/>
  <c r="K62" i="8"/>
  <c r="K60" i="8"/>
  <c r="K54" i="8"/>
  <c r="K52" i="8"/>
  <c r="K63" i="8"/>
  <c r="K57" i="8"/>
  <c r="K53" i="8"/>
  <c r="K49" i="8"/>
  <c r="K46" i="8"/>
  <c r="O44" i="8"/>
  <c r="K42" i="8"/>
  <c r="O40" i="8"/>
  <c r="K38" i="8"/>
  <c r="X35" i="8"/>
  <c r="J62" i="8"/>
  <c r="W62" i="8"/>
  <c r="J56" i="8"/>
  <c r="K56" i="8" s="1"/>
  <c r="W56" i="8"/>
  <c r="J50" i="8"/>
  <c r="K50" i="8" s="1"/>
  <c r="W50" i="8"/>
  <c r="J61" i="8"/>
  <c r="K61" i="8" s="1"/>
  <c r="W61" i="8"/>
  <c r="W65" i="8"/>
  <c r="J65" i="8"/>
  <c r="K65" i="8" s="1"/>
  <c r="X64" i="8"/>
  <c r="W66" i="8"/>
  <c r="J66" i="8"/>
  <c r="S36" i="8"/>
  <c r="X36" i="8" s="1"/>
  <c r="K33" i="8"/>
  <c r="S21" i="8"/>
  <c r="X21" i="8" s="1"/>
  <c r="X30" i="8"/>
  <c r="X22" i="8"/>
  <c r="K47" i="8"/>
  <c r="K43" i="8"/>
  <c r="K39" i="8"/>
</calcChain>
</file>

<file path=xl/sharedStrings.xml><?xml version="1.0" encoding="utf-8"?>
<sst xmlns="http://schemas.openxmlformats.org/spreadsheetml/2006/main" count="137" uniqueCount="91">
  <si>
    <t>セ　メ　ン　ト　商　工　健　康　保　険　組　合</t>
    <rPh sb="8" eb="9">
      <t>ショウ</t>
    </rPh>
    <rPh sb="10" eb="11">
      <t>コウ</t>
    </rPh>
    <rPh sb="12" eb="13">
      <t>ケン</t>
    </rPh>
    <rPh sb="14" eb="15">
      <t>ヤスシ</t>
    </rPh>
    <rPh sb="16" eb="17">
      <t>ホ</t>
    </rPh>
    <rPh sb="18" eb="19">
      <t>ケン</t>
    </rPh>
    <rPh sb="20" eb="21">
      <t>クミ</t>
    </rPh>
    <rPh sb="22" eb="23">
      <t>ゴウ</t>
    </rPh>
    <phoneticPr fontId="2"/>
  </si>
  <si>
    <t>標　準　報　酬</t>
    <rPh sb="0" eb="1">
      <t>ヒョウ</t>
    </rPh>
    <rPh sb="2" eb="3">
      <t>ジュン</t>
    </rPh>
    <rPh sb="4" eb="5">
      <t>ホウ</t>
    </rPh>
    <rPh sb="6" eb="7">
      <t>シュウ</t>
    </rPh>
    <phoneticPr fontId="2"/>
  </si>
  <si>
    <t>保　　　　　険　　　　　料　　　　　月　　　　　額</t>
    <rPh sb="0" eb="1">
      <t>タモツ</t>
    </rPh>
    <rPh sb="6" eb="7">
      <t>ケン</t>
    </rPh>
    <rPh sb="12" eb="13">
      <t>リョウ</t>
    </rPh>
    <rPh sb="18" eb="19">
      <t>ツキ</t>
    </rPh>
    <rPh sb="24" eb="25">
      <t>ガク</t>
    </rPh>
    <phoneticPr fontId="2"/>
  </si>
  <si>
    <t>事業主</t>
    <rPh sb="0" eb="3">
      <t>ジギョウヌシ</t>
    </rPh>
    <phoneticPr fontId="2"/>
  </si>
  <si>
    <t xml:space="preserve">合    計 </t>
    <rPh sb="0" eb="1">
      <t>ゴウ</t>
    </rPh>
    <rPh sb="5" eb="6">
      <t>ケイ</t>
    </rPh>
    <phoneticPr fontId="2"/>
  </si>
  <si>
    <t>以上　～　未満</t>
    <rPh sb="0" eb="2">
      <t>イジョウ</t>
    </rPh>
    <rPh sb="5" eb="7">
      <t>ミマン</t>
    </rPh>
    <phoneticPr fontId="2"/>
  </si>
  <si>
    <t>介護保険料（４０歳～６４歳）</t>
    <rPh sb="0" eb="2">
      <t>カイゴ</t>
    </rPh>
    <rPh sb="2" eb="5">
      <t>ホケンリョウ</t>
    </rPh>
    <rPh sb="6" eb="9">
      <t>４０サイ</t>
    </rPh>
    <rPh sb="10" eb="13">
      <t>６４サイ</t>
    </rPh>
    <phoneticPr fontId="2"/>
  </si>
  <si>
    <r>
      <t>一般保険料+介護保険料</t>
    </r>
    <r>
      <rPr>
        <sz val="9"/>
        <rFont val="ＭＳ Ｐゴシック"/>
        <family val="3"/>
        <charset val="128"/>
      </rPr>
      <t>（40歳～64歳）</t>
    </r>
    <rPh sb="0" eb="2">
      <t>イッパン</t>
    </rPh>
    <rPh sb="2" eb="5">
      <t>ホケンリョウ</t>
    </rPh>
    <rPh sb="6" eb="11">
      <t>カイゴホケンリョウ</t>
    </rPh>
    <phoneticPr fontId="2"/>
  </si>
  <si>
    <t>円</t>
    <rPh sb="0" eb="1">
      <t>エン</t>
    </rPh>
    <phoneticPr fontId="2"/>
  </si>
  <si>
    <t>月額</t>
    <rPh sb="0" eb="2">
      <t>ゲツガク</t>
    </rPh>
    <phoneticPr fontId="2"/>
  </si>
  <si>
    <t>日額</t>
    <rPh sb="0" eb="2">
      <t>ニチガク</t>
    </rPh>
    <phoneticPr fontId="2"/>
  </si>
  <si>
    <t>報　酬　月　額</t>
    <rPh sb="0" eb="1">
      <t>ホウ</t>
    </rPh>
    <rPh sb="2" eb="3">
      <t>シュウ</t>
    </rPh>
    <rPh sb="4" eb="5">
      <t>ツキ</t>
    </rPh>
    <rPh sb="6" eb="7">
      <t>ガク</t>
    </rPh>
    <phoneticPr fontId="2"/>
  </si>
  <si>
    <t>事　業　主</t>
    <rPh sb="0" eb="1">
      <t>コト</t>
    </rPh>
    <rPh sb="2" eb="3">
      <t>ギョウ</t>
    </rPh>
    <rPh sb="4" eb="5">
      <t>シュ</t>
    </rPh>
    <phoneticPr fontId="2"/>
  </si>
  <si>
    <t>被保険者</t>
    <rPh sb="0" eb="4">
      <t>ヒホケンシャ</t>
    </rPh>
    <phoneticPr fontId="2"/>
  </si>
  <si>
    <t>等級</t>
    <rPh sb="0" eb="2">
      <t>トウキュウ</t>
    </rPh>
    <phoneticPr fontId="2"/>
  </si>
  <si>
    <t>合計</t>
    <rPh sb="0" eb="2">
      <t>ゴウケイ</t>
    </rPh>
    <phoneticPr fontId="2"/>
  </si>
  <si>
    <t>63,000未満</t>
    <rPh sb="6" eb="8">
      <t>ミマン</t>
    </rPh>
    <phoneticPr fontId="2"/>
  </si>
  <si>
    <t>特　定　保　険　料</t>
    <rPh sb="0" eb="1">
      <t>トク</t>
    </rPh>
    <rPh sb="2" eb="3">
      <t>サダム</t>
    </rPh>
    <rPh sb="4" eb="5">
      <t>ホ</t>
    </rPh>
    <rPh sb="6" eb="7">
      <t>ケン</t>
    </rPh>
    <rPh sb="8" eb="9">
      <t>リョウ</t>
    </rPh>
    <phoneticPr fontId="2"/>
  </si>
  <si>
    <t>本人</t>
    <rPh sb="0" eb="2">
      <t>ホンニン</t>
    </rPh>
    <phoneticPr fontId="2"/>
  </si>
  <si>
    <t>介護保険料率</t>
    <phoneticPr fontId="2"/>
  </si>
  <si>
    <t>特定保険料率</t>
    <phoneticPr fontId="2"/>
  </si>
  <si>
    <t>千円</t>
    <phoneticPr fontId="2"/>
  </si>
  <si>
    <t>円</t>
    <phoneticPr fontId="2"/>
  </si>
  <si>
    <t>基　本　保　険　料</t>
    <rPh sb="0" eb="1">
      <t>モト</t>
    </rPh>
    <rPh sb="2" eb="3">
      <t>ボン</t>
    </rPh>
    <rPh sb="4" eb="5">
      <t>ホ</t>
    </rPh>
    <rPh sb="6" eb="7">
      <t>ケン</t>
    </rPh>
    <rPh sb="8" eb="9">
      <t>リョウ</t>
    </rPh>
    <phoneticPr fontId="2"/>
  </si>
  <si>
    <t>/ 1000</t>
    <phoneticPr fontId="2"/>
  </si>
  <si>
    <t>63,000～73,000</t>
    <phoneticPr fontId="2"/>
  </si>
  <si>
    <t>73,000～83,000</t>
    <phoneticPr fontId="2"/>
  </si>
  <si>
    <t>83,000～93,000</t>
    <phoneticPr fontId="2"/>
  </si>
  <si>
    <t>93,000～101,000</t>
    <phoneticPr fontId="2"/>
  </si>
  <si>
    <t>101,000～107,000</t>
    <phoneticPr fontId="2"/>
  </si>
  <si>
    <t>107,000～114,000</t>
    <phoneticPr fontId="2"/>
  </si>
  <si>
    <t>114,000～122,000</t>
    <phoneticPr fontId="2"/>
  </si>
  <si>
    <t>122,000～130,000</t>
    <phoneticPr fontId="2"/>
  </si>
  <si>
    <t>130,000～138,000</t>
    <phoneticPr fontId="2"/>
  </si>
  <si>
    <t>138,000～146,000</t>
    <phoneticPr fontId="2"/>
  </si>
  <si>
    <t>146,000～155,000</t>
    <phoneticPr fontId="2"/>
  </si>
  <si>
    <t>155,000～165,000</t>
    <phoneticPr fontId="2"/>
  </si>
  <si>
    <t>165,000～175,000</t>
    <phoneticPr fontId="2"/>
  </si>
  <si>
    <t>175,000～185,000</t>
    <phoneticPr fontId="2"/>
  </si>
  <si>
    <t>185,000～195,000</t>
    <phoneticPr fontId="2"/>
  </si>
  <si>
    <t>195,000～210,000</t>
    <phoneticPr fontId="2"/>
  </si>
  <si>
    <t>210,000～230,000</t>
    <phoneticPr fontId="2"/>
  </si>
  <si>
    <t>230,000～250,000</t>
    <phoneticPr fontId="2"/>
  </si>
  <si>
    <t>250,000～270,000</t>
    <phoneticPr fontId="2"/>
  </si>
  <si>
    <t>270,000～290,000</t>
    <phoneticPr fontId="2"/>
  </si>
  <si>
    <t>290,000～310,000</t>
    <phoneticPr fontId="2"/>
  </si>
  <si>
    <t>310,000～330,000</t>
    <phoneticPr fontId="2"/>
  </si>
  <si>
    <t>330,000～350,000</t>
    <phoneticPr fontId="2"/>
  </si>
  <si>
    <t>350,000～370,000</t>
    <phoneticPr fontId="2"/>
  </si>
  <si>
    <t>370,000～395,000</t>
    <phoneticPr fontId="2"/>
  </si>
  <si>
    <t>395,000～425,000</t>
    <phoneticPr fontId="2"/>
  </si>
  <si>
    <t>425,000～455,000</t>
    <phoneticPr fontId="2"/>
  </si>
  <si>
    <t>455,000～485,000</t>
    <phoneticPr fontId="2"/>
  </si>
  <si>
    <t>485,000～515,000</t>
    <phoneticPr fontId="2"/>
  </si>
  <si>
    <t>515,000～545,000</t>
    <phoneticPr fontId="2"/>
  </si>
  <si>
    <t>545,000～575,000</t>
    <phoneticPr fontId="2"/>
  </si>
  <si>
    <t>575,000～605,000</t>
    <phoneticPr fontId="2"/>
  </si>
  <si>
    <t>605,000～635,000</t>
    <phoneticPr fontId="2"/>
  </si>
  <si>
    <t>635,000～665,000</t>
    <phoneticPr fontId="2"/>
  </si>
  <si>
    <t>665,000～695,000</t>
    <phoneticPr fontId="2"/>
  </si>
  <si>
    <t>695,000～730,000</t>
    <phoneticPr fontId="2"/>
  </si>
  <si>
    <t>730,000～770,000</t>
    <phoneticPr fontId="2"/>
  </si>
  <si>
    <t>770,000～810,000</t>
    <phoneticPr fontId="2"/>
  </si>
  <si>
    <t>810,000～855,000</t>
    <phoneticPr fontId="2"/>
  </si>
  <si>
    <t>855,000～905,000</t>
    <phoneticPr fontId="2"/>
  </si>
  <si>
    <t>905,000～955,000</t>
    <phoneticPr fontId="2"/>
  </si>
  <si>
    <t>955,000～1,005,000</t>
    <phoneticPr fontId="2"/>
  </si>
  <si>
    <t>1,005,000～1,055,000</t>
    <phoneticPr fontId="2"/>
  </si>
  <si>
    <t>1,055,000～1,115,000</t>
    <phoneticPr fontId="2"/>
  </si>
  <si>
    <t>1,115,000～1,175,000</t>
    <phoneticPr fontId="2"/>
  </si>
  <si>
    <t>1,175,000～1,235,000</t>
    <phoneticPr fontId="2"/>
  </si>
  <si>
    <t>1,235,000～1,295,000</t>
    <phoneticPr fontId="2"/>
  </si>
  <si>
    <t>1,295,000～1,355,000</t>
    <phoneticPr fontId="2"/>
  </si>
  <si>
    <t>1,355,000以上</t>
    <rPh sb="9" eb="11">
      <t>イジョウ</t>
    </rPh>
    <phoneticPr fontId="2"/>
  </si>
  <si>
    <t>被保険者負担分に端数が生じた場合は、「通貨の単位及び貨幣の発行等に関する法律」第３条により取り扱います。この表は、保険料を給与から控除する場合</t>
    <phoneticPr fontId="2"/>
  </si>
  <si>
    <t xml:space="preserve">調整保険料は、全国の健保組合間で行う財政調整事業に要する費用に充てるための保険料です。 </t>
    <phoneticPr fontId="2"/>
  </si>
  <si>
    <t>＊</t>
    <phoneticPr fontId="2"/>
  </si>
  <si>
    <t>納入告知書の保険料額については、被保険者の標準報酬月額及び標準賞与額それぞれの合計額に料率を乗じて算出（円未満切り捨て）しております。</t>
    <rPh sb="0" eb="5">
      <t>ノウニュウコクチショ</t>
    </rPh>
    <rPh sb="6" eb="10">
      <t>ホケンリョウガク</t>
    </rPh>
    <rPh sb="16" eb="20">
      <t>ヒホケンシャ</t>
    </rPh>
    <rPh sb="21" eb="23">
      <t>ヒョウジュン</t>
    </rPh>
    <rPh sb="23" eb="25">
      <t>ホウシュウ</t>
    </rPh>
    <rPh sb="25" eb="27">
      <t>ゲツガク</t>
    </rPh>
    <rPh sb="27" eb="28">
      <t>オヨ</t>
    </rPh>
    <rPh sb="29" eb="31">
      <t>ヒョウジュン</t>
    </rPh>
    <rPh sb="31" eb="33">
      <t>ショウヨ</t>
    </rPh>
    <rPh sb="33" eb="34">
      <t>ガク</t>
    </rPh>
    <rPh sb="39" eb="41">
      <t>ゴウケイ</t>
    </rPh>
    <rPh sb="41" eb="42">
      <t>ガク</t>
    </rPh>
    <rPh sb="43" eb="45">
      <t>リョウリツ</t>
    </rPh>
    <rPh sb="46" eb="47">
      <t>ジョウ</t>
    </rPh>
    <rPh sb="49" eb="51">
      <t>サンシュツ</t>
    </rPh>
    <rPh sb="52" eb="53">
      <t>エン</t>
    </rPh>
    <rPh sb="53" eb="55">
      <t>ミマン</t>
    </rPh>
    <rPh sb="55" eb="56">
      <t>キ</t>
    </rPh>
    <rPh sb="57" eb="58">
      <t>ス</t>
    </rPh>
    <phoneticPr fontId="2"/>
  </si>
  <si>
    <t>賞与の保険料額は、標準賞与額（千円未満を切り捨てた額、4月から3月までの累計が５７３万円を上限）に保険料率を乗じて算出します。</t>
    <rPh sb="28" eb="29">
      <t>ガツ</t>
    </rPh>
    <rPh sb="32" eb="33">
      <t>ガツ</t>
    </rPh>
    <phoneticPr fontId="2"/>
  </si>
  <si>
    <t xml:space="preserve">基本保険料は、保険給付費や保健事業費等に充てるための保険料です。 </t>
    <phoneticPr fontId="2"/>
  </si>
  <si>
    <t>特定保険料は、高齢者等の医療制度を支える費用（納付金・支援金）に充てるための保険料です。</t>
    <phoneticPr fontId="2"/>
  </si>
  <si>
    <t>の端数処理による金額を掲載しております。</t>
    <phoneticPr fontId="2"/>
  </si>
  <si>
    <t>健　康　保　険　　　　　　　　介　護　保　険　　　</t>
    <rPh sb="0" eb="1">
      <t>ケン</t>
    </rPh>
    <rPh sb="2" eb="3">
      <t>ヤスシ</t>
    </rPh>
    <rPh sb="4" eb="5">
      <t>ホ</t>
    </rPh>
    <rPh sb="6" eb="7">
      <t>ケン</t>
    </rPh>
    <rPh sb="15" eb="16">
      <t>スケ</t>
    </rPh>
    <rPh sb="17" eb="18">
      <t>ユズル</t>
    </rPh>
    <rPh sb="19" eb="20">
      <t>ホ</t>
    </rPh>
    <rPh sb="21" eb="22">
      <t>ケン</t>
    </rPh>
    <phoneticPr fontId="2"/>
  </si>
  <si>
    <t>標　　準　　報　　酬　　月　　額　　保　　険　　料　　額　　表</t>
    <rPh sb="0" eb="1">
      <t>シルベ</t>
    </rPh>
    <rPh sb="3" eb="4">
      <t>ジュン</t>
    </rPh>
    <rPh sb="6" eb="7">
      <t>ホウ</t>
    </rPh>
    <rPh sb="9" eb="10">
      <t>シュウ</t>
    </rPh>
    <rPh sb="12" eb="13">
      <t>ガツ</t>
    </rPh>
    <rPh sb="15" eb="16">
      <t>ガク</t>
    </rPh>
    <rPh sb="18" eb="19">
      <t>ホ</t>
    </rPh>
    <rPh sb="21" eb="22">
      <t>ケン</t>
    </rPh>
    <rPh sb="24" eb="25">
      <t>リョウ</t>
    </rPh>
    <rPh sb="27" eb="28">
      <t>ガク</t>
    </rPh>
    <rPh sb="30" eb="31">
      <t>ヒョウ</t>
    </rPh>
    <phoneticPr fontId="2"/>
  </si>
  <si>
    <t>令和８年3月分　適用</t>
    <rPh sb="0" eb="2">
      <t>レイワ</t>
    </rPh>
    <phoneticPr fontId="2"/>
  </si>
  <si>
    <t>一 般 保 険 料 率 （調整保険料率含む）</t>
    <rPh sb="18" eb="19">
      <t>リツ</t>
    </rPh>
    <phoneticPr fontId="2"/>
  </si>
  <si>
    <t>一　般　保　険　料　（調 整 保 険 料 含 む）</t>
    <phoneticPr fontId="2"/>
  </si>
  <si>
    <t>基本保険料率 ※</t>
    <rPh sb="0" eb="2">
      <t>キホン</t>
    </rPh>
    <rPh sb="2" eb="4">
      <t>ホケン</t>
    </rPh>
    <rPh sb="5" eb="6">
      <t>リツ</t>
    </rPh>
    <phoneticPr fontId="2"/>
  </si>
  <si>
    <t>調整保険料率</t>
    <rPh sb="0" eb="2">
      <t>チョウセイ</t>
    </rPh>
    <rPh sb="2" eb="5">
      <t>ホケンリョウ</t>
    </rPh>
    <rPh sb="4" eb="6">
      <t>リョウリツ</t>
    </rPh>
    <phoneticPr fontId="2"/>
  </si>
  <si>
    <t xml:space="preserve">基本保険料率 </t>
    <rPh sb="0" eb="2">
      <t>キホン</t>
    </rPh>
    <rPh sb="2" eb="4">
      <t>ホケン</t>
    </rPh>
    <rPh sb="5" eb="6">
      <t>リツ</t>
    </rPh>
    <phoneticPr fontId="2"/>
  </si>
  <si>
    <t xml:space="preserve">※　基　本　保　険　料　率　の　内　訳 </t>
    <rPh sb="2" eb="3">
      <t>モト</t>
    </rPh>
    <rPh sb="4" eb="5">
      <t>ホン</t>
    </rPh>
    <rPh sb="6" eb="7">
      <t>ホ</t>
    </rPh>
    <rPh sb="8" eb="9">
      <t>ケン</t>
    </rPh>
    <rPh sb="10" eb="11">
      <t>リョウ</t>
    </rPh>
    <rPh sb="12" eb="13">
      <t>リツ</t>
    </rPh>
    <rPh sb="16" eb="17">
      <t>ナイ</t>
    </rPh>
    <rPh sb="18" eb="19">
      <t>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</si>
</sst>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0_ "/>
    <numFmt numFmtId="178" formatCode="#,##0.000"/>
  </numFmts>
  <fonts count="19">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ＨＧｺﾞｼｯｸE-PRO"/>
      <family val="3"/>
      <charset val="128"/>
    </font>
    <font>
      <b/>
      <sz val="11"/>
      <name val="ＭＳ Ｐ明朝"/>
      <family val="1"/>
      <charset val="128"/>
    </font>
    <font>
      <b/>
      <sz val="10"/>
      <name val="ＭＳ ゴシック"/>
      <family val="3"/>
      <charset val="128"/>
    </font>
    <font>
      <sz val="20"/>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0"/>
      <name val="ＭＳ ゴシック"/>
      <family val="3"/>
      <charset val="128"/>
    </font>
    <font>
      <sz val="14"/>
      <name val="ＭＳ Ｐゴシック"/>
      <family val="3"/>
      <charset val="128"/>
      <scheme val="major"/>
    </font>
    <font>
      <sz val="20"/>
      <name val="ＭＳ Ｐゴシック"/>
      <family val="3"/>
      <charset val="128"/>
      <scheme val="major"/>
    </font>
    <font>
      <b/>
      <sz val="14"/>
      <name val="ＭＳ Ｐゴシック"/>
      <family val="3"/>
      <charset val="128"/>
      <scheme val="minor"/>
    </font>
    <font>
      <b/>
      <sz val="11"/>
      <name val="ＨＧｺﾞｼｯｸE-PRO"/>
      <family val="3"/>
      <charset val="128"/>
    </font>
    <font>
      <sz val="10.5"/>
      <name val="ＭＳ Ｐゴシック"/>
      <family val="3"/>
      <charset val="128"/>
    </font>
    <font>
      <sz val="11.5"/>
      <name val="ＭＳ Ｐゴシック"/>
      <family val="3"/>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38" fontId="12" fillId="0" borderId="0" applyFont="0" applyFill="0" applyBorder="0" applyAlignment="0" applyProtection="0"/>
    <xf numFmtId="0" fontId="12" fillId="0" borderId="0"/>
  </cellStyleXfs>
  <cellXfs count="241">
    <xf numFmtId="0" fontId="0" fillId="0" borderId="0" xfId="0"/>
    <xf numFmtId="0" fontId="0" fillId="0" borderId="0" xfId="0" applyProtection="1"/>
    <xf numFmtId="0" fontId="0" fillId="0" borderId="0" xfId="0" applyAlignment="1" applyProtection="1">
      <alignment horizontal="right" vertical="center" shrinkToFit="1"/>
    </xf>
    <xf numFmtId="0" fontId="0" fillId="0" borderId="0" xfId="0" applyAlignment="1" applyProtection="1">
      <alignment horizontal="center" vertical="center" shrinkToFit="1"/>
    </xf>
    <xf numFmtId="0" fontId="0" fillId="0" borderId="1" xfId="0" applyBorder="1" applyAlignment="1" applyProtection="1">
      <alignment horizontal="distributed"/>
    </xf>
    <xf numFmtId="0" fontId="0" fillId="0" borderId="0" xfId="0" applyAlignment="1" applyProtection="1">
      <alignment shrinkToFit="1"/>
    </xf>
    <xf numFmtId="4" fontId="0" fillId="0" borderId="0" xfId="0" applyNumberFormat="1" applyAlignment="1" applyProtection="1">
      <alignment horizontal="right" shrinkToFit="1"/>
    </xf>
    <xf numFmtId="0" fontId="0" fillId="0" borderId="0" xfId="0" applyAlignment="1" applyProtection="1"/>
    <xf numFmtId="0" fontId="0" fillId="0" borderId="2" xfId="0" applyBorder="1" applyAlignment="1" applyProtection="1">
      <alignment horizontal="center" shrinkToFit="1"/>
    </xf>
    <xf numFmtId="0" fontId="0" fillId="0" borderId="4" xfId="0" applyBorder="1" applyAlignment="1" applyProtection="1">
      <alignment horizontal="center" shrinkToFit="1"/>
    </xf>
    <xf numFmtId="0" fontId="0" fillId="0" borderId="5" xfId="0" applyBorder="1" applyAlignment="1" applyProtection="1">
      <alignment shrinkToFit="1"/>
    </xf>
    <xf numFmtId="0" fontId="0" fillId="0" borderId="6" xfId="0" applyBorder="1" applyAlignment="1" applyProtection="1">
      <alignment horizontal="center" shrinkToFit="1"/>
    </xf>
    <xf numFmtId="0" fontId="0" fillId="0" borderId="7" xfId="0" applyBorder="1" applyAlignment="1" applyProtection="1">
      <alignment horizontal="right" vertical="top"/>
    </xf>
    <xf numFmtId="0" fontId="3" fillId="0" borderId="8" xfId="0" applyFont="1" applyBorder="1" applyAlignment="1" applyProtection="1">
      <alignment horizontal="right" vertical="top" wrapText="1"/>
    </xf>
    <xf numFmtId="0" fontId="3" fillId="0" borderId="9" xfId="0" applyFont="1" applyBorder="1" applyAlignment="1" applyProtection="1">
      <alignment horizontal="right" vertical="top" wrapText="1"/>
    </xf>
    <xf numFmtId="0" fontId="3" fillId="0" borderId="7" xfId="0" applyFont="1" applyBorder="1" applyAlignment="1" applyProtection="1">
      <alignment horizontal="right" vertical="top" shrinkToFit="1"/>
    </xf>
    <xf numFmtId="0" fontId="3" fillId="0" borderId="9" xfId="0" applyFont="1" applyBorder="1" applyAlignment="1" applyProtection="1">
      <alignment horizontal="right" vertical="top" shrinkToFit="1"/>
    </xf>
    <xf numFmtId="0" fontId="3" fillId="0" borderId="11" xfId="0" applyFont="1" applyBorder="1" applyAlignment="1" applyProtection="1">
      <alignment horizontal="right" vertical="top" shrinkToFit="1"/>
    </xf>
    <xf numFmtId="0" fontId="0" fillId="0" borderId="0" xfId="0" applyAlignment="1" applyProtection="1">
      <alignment vertical="top"/>
    </xf>
    <xf numFmtId="3" fontId="0" fillId="0" borderId="14" xfId="0" applyNumberFormat="1" applyBorder="1" applyAlignment="1" applyProtection="1">
      <alignment vertical="center"/>
    </xf>
    <xf numFmtId="38" fontId="6" fillId="0" borderId="12" xfId="1" applyFont="1" applyBorder="1" applyAlignment="1" applyProtection="1">
      <alignment vertical="center" shrinkToFit="1"/>
    </xf>
    <xf numFmtId="38" fontId="6" fillId="0" borderId="14" xfId="1" applyFont="1" applyBorder="1" applyAlignment="1" applyProtection="1">
      <alignment vertical="center" shrinkToFit="1"/>
    </xf>
    <xf numFmtId="38" fontId="6" fillId="0" borderId="15" xfId="1" applyFont="1" applyBorder="1" applyAlignment="1" applyProtection="1">
      <alignment vertical="center" shrinkToFit="1"/>
    </xf>
    <xf numFmtId="38" fontId="6" fillId="0" borderId="16" xfId="1" applyFont="1" applyBorder="1" applyAlignment="1" applyProtection="1">
      <alignment vertical="center" shrinkToFit="1"/>
    </xf>
    <xf numFmtId="38" fontId="6" fillId="0" borderId="13" xfId="1" applyFont="1" applyBorder="1" applyAlignment="1" applyProtection="1">
      <alignment vertical="center" shrinkToFit="1"/>
    </xf>
    <xf numFmtId="3" fontId="0" fillId="0" borderId="19" xfId="0" applyNumberFormat="1" applyBorder="1" applyAlignment="1" applyProtection="1">
      <alignment vertical="center"/>
    </xf>
    <xf numFmtId="38" fontId="6" fillId="0" borderId="20" xfId="1" applyFont="1" applyBorder="1" applyAlignment="1" applyProtection="1">
      <alignment vertical="center" shrinkToFit="1"/>
    </xf>
    <xf numFmtId="38" fontId="6" fillId="0" borderId="19" xfId="1" applyFont="1" applyBorder="1" applyAlignment="1" applyProtection="1">
      <alignment vertical="center" shrinkToFit="1"/>
    </xf>
    <xf numFmtId="38" fontId="6" fillId="0" borderId="21" xfId="1" applyFont="1" applyBorder="1" applyAlignment="1" applyProtection="1">
      <alignment vertical="center" shrinkToFit="1"/>
    </xf>
    <xf numFmtId="38" fontId="6" fillId="0" borderId="22" xfId="1" applyFont="1" applyBorder="1" applyAlignment="1" applyProtection="1">
      <alignment vertical="center" shrinkToFit="1"/>
    </xf>
    <xf numFmtId="38" fontId="6" fillId="0" borderId="23" xfId="1" applyFont="1" applyBorder="1" applyAlignment="1" applyProtection="1">
      <alignment vertical="center" shrinkToFit="1"/>
    </xf>
    <xf numFmtId="0" fontId="0" fillId="0" borderId="0" xfId="0" applyBorder="1" applyAlignment="1" applyProtection="1">
      <alignment vertical="center"/>
    </xf>
    <xf numFmtId="0" fontId="5" fillId="0" borderId="0" xfId="0" applyFont="1" applyBorder="1" applyAlignment="1" applyProtection="1">
      <alignment vertical="center"/>
    </xf>
    <xf numFmtId="3" fontId="0" fillId="0" borderId="0" xfId="0" applyNumberFormat="1" applyBorder="1" applyAlignment="1" applyProtection="1">
      <alignment vertical="center"/>
    </xf>
    <xf numFmtId="0" fontId="7" fillId="0" borderId="0" xfId="0" applyFont="1" applyBorder="1" applyAlignment="1" applyProtection="1">
      <alignment horizontal="center" vertical="center"/>
    </xf>
    <xf numFmtId="38" fontId="6" fillId="0" borderId="0" xfId="1" applyFont="1" applyBorder="1" applyAlignment="1" applyProtection="1">
      <alignment vertical="center" shrinkToFit="1"/>
    </xf>
    <xf numFmtId="38" fontId="6" fillId="0" borderId="0" xfId="1" applyFont="1" applyBorder="1" applyAlignment="1" applyProtection="1">
      <alignment horizontal="right" vertical="center" shrinkToFit="1"/>
    </xf>
    <xf numFmtId="38" fontId="6" fillId="0" borderId="0" xfId="1" applyNumberFormat="1" applyFont="1" applyBorder="1" applyAlignment="1" applyProtection="1">
      <alignment horizontal="right" vertical="center" shrinkToFit="1"/>
    </xf>
    <xf numFmtId="38" fontId="0" fillId="0" borderId="0" xfId="1" applyFont="1" applyBorder="1" applyAlignment="1" applyProtection="1">
      <alignment vertical="center" shrinkToFit="1"/>
    </xf>
    <xf numFmtId="38" fontId="6" fillId="0" borderId="0" xfId="0" applyNumberFormat="1" applyFont="1" applyBorder="1" applyAlignment="1" applyProtection="1">
      <alignment vertical="center" shrinkToFit="1"/>
    </xf>
    <xf numFmtId="0" fontId="10" fillId="0" borderId="0" xfId="0" applyFont="1" applyAlignment="1" applyProtection="1">
      <alignment vertical="center" shrinkToFit="1"/>
    </xf>
    <xf numFmtId="0" fontId="0" fillId="0" borderId="10" xfId="0" applyBorder="1" applyAlignment="1" applyProtection="1">
      <alignment horizontal="center" vertical="center" shrinkToFit="1"/>
    </xf>
    <xf numFmtId="0" fontId="0" fillId="0" borderId="27" xfId="0" applyBorder="1" applyAlignment="1" applyProtection="1">
      <alignment horizontal="distributed"/>
    </xf>
    <xf numFmtId="0" fontId="0" fillId="0" borderId="0" xfId="0" applyFill="1" applyProtection="1"/>
    <xf numFmtId="0" fontId="0" fillId="0" borderId="0" xfId="0" applyFill="1" applyAlignment="1" applyProtection="1">
      <alignment horizontal="right" vertical="center" shrinkToFit="1"/>
    </xf>
    <xf numFmtId="0" fontId="0" fillId="0" borderId="0" xfId="0" applyFill="1" applyAlignment="1" applyProtection="1">
      <alignment shrinkToFit="1"/>
    </xf>
    <xf numFmtId="0" fontId="0" fillId="0" borderId="4" xfId="0" applyFill="1" applyBorder="1" applyAlignment="1" applyProtection="1">
      <alignment horizontal="center" shrinkToFit="1"/>
    </xf>
    <xf numFmtId="0" fontId="3" fillId="0" borderId="9" xfId="0" applyFont="1" applyFill="1" applyBorder="1" applyAlignment="1" applyProtection="1">
      <alignment horizontal="right" vertical="top" shrinkToFit="1"/>
    </xf>
    <xf numFmtId="38" fontId="6" fillId="0" borderId="16" xfId="1" applyFont="1" applyFill="1" applyBorder="1" applyAlignment="1" applyProtection="1">
      <alignment vertical="center" shrinkToFit="1"/>
    </xf>
    <xf numFmtId="38" fontId="6" fillId="0" borderId="22" xfId="1" applyFont="1" applyFill="1" applyBorder="1" applyAlignment="1" applyProtection="1">
      <alignment vertical="center" shrinkToFit="1"/>
    </xf>
    <xf numFmtId="176" fontId="6" fillId="0" borderId="0" xfId="0" applyNumberFormat="1" applyFont="1" applyFill="1" applyBorder="1" applyAlignment="1" applyProtection="1">
      <alignment vertical="center" shrinkToFit="1"/>
    </xf>
    <xf numFmtId="0" fontId="0" fillId="0" borderId="29" xfId="0" applyBorder="1" applyAlignment="1" applyProtection="1">
      <alignment horizontal="center" shrinkToFit="1"/>
    </xf>
    <xf numFmtId="0" fontId="11" fillId="0" borderId="0" xfId="0" applyFont="1" applyProtection="1"/>
    <xf numFmtId="0" fontId="0" fillId="0" borderId="0" xfId="0" applyAlignment="1">
      <alignment horizontal="right" vertical="center"/>
    </xf>
    <xf numFmtId="0" fontId="0" fillId="0" borderId="0" xfId="0" applyBorder="1" applyAlignment="1" applyProtection="1">
      <alignment horizontal="distributed"/>
    </xf>
    <xf numFmtId="178" fontId="0" fillId="0" borderId="0" xfId="0" applyNumberFormat="1" applyFill="1" applyBorder="1" applyAlignment="1" applyProtection="1">
      <alignment shrinkToFit="1"/>
      <protection locked="0"/>
    </xf>
    <xf numFmtId="0" fontId="0" fillId="0" borderId="0" xfId="0" applyFill="1" applyBorder="1" applyAlignment="1" applyProtection="1">
      <alignment shrinkToFit="1"/>
    </xf>
    <xf numFmtId="0" fontId="0" fillId="0" borderId="0" xfId="0" applyBorder="1" applyAlignment="1" applyProtection="1">
      <alignment shrinkToFit="1"/>
    </xf>
    <xf numFmtId="0" fontId="0" fillId="0" borderId="0" xfId="0" applyAlignment="1">
      <alignment vertical="center"/>
    </xf>
    <xf numFmtId="4" fontId="0" fillId="0" borderId="0" xfId="0" applyNumberFormat="1" applyAlignment="1" applyProtection="1">
      <alignment shrinkToFit="1"/>
    </xf>
    <xf numFmtId="4" fontId="0" fillId="0" borderId="0" xfId="0" applyNumberFormat="1" applyFill="1" applyBorder="1" applyAlignment="1" applyProtection="1">
      <alignment shrinkToFit="1"/>
      <protection locked="0"/>
    </xf>
    <xf numFmtId="3" fontId="0" fillId="0" borderId="0" xfId="0" applyNumberFormat="1" applyBorder="1" applyAlignment="1" applyProtection="1">
      <alignment horizontal="right" vertical="center"/>
    </xf>
    <xf numFmtId="0" fontId="0" fillId="0" borderId="0" xfId="0" applyAlignment="1" applyProtection="1">
      <alignment vertical="center"/>
    </xf>
    <xf numFmtId="0" fontId="0" fillId="0" borderId="13" xfId="0" applyFill="1" applyBorder="1" applyAlignment="1" applyProtection="1">
      <alignment horizontal="center" shrinkToFit="1"/>
    </xf>
    <xf numFmtId="0" fontId="0" fillId="0" borderId="0" xfId="0" applyFill="1" applyAlignment="1">
      <alignment horizontal="right" vertical="center"/>
    </xf>
    <xf numFmtId="38" fontId="6" fillId="0" borderId="14" xfId="1" applyFont="1" applyFill="1" applyBorder="1" applyAlignment="1" applyProtection="1">
      <alignment vertical="center" shrinkToFit="1"/>
    </xf>
    <xf numFmtId="38" fontId="6" fillId="0" borderId="19" xfId="1" applyFont="1" applyFill="1" applyBorder="1" applyAlignment="1" applyProtection="1">
      <alignment vertical="center" shrinkToFit="1"/>
    </xf>
    <xf numFmtId="38" fontId="6" fillId="0" borderId="0" xfId="1" applyFont="1" applyFill="1" applyBorder="1" applyAlignment="1" applyProtection="1">
      <alignment vertical="center" shrinkToFit="1"/>
    </xf>
    <xf numFmtId="0" fontId="10" fillId="0" borderId="0" xfId="0" applyFont="1" applyFill="1" applyAlignment="1" applyProtection="1">
      <alignment vertical="center" shrinkToFit="1"/>
    </xf>
    <xf numFmtId="3" fontId="0" fillId="0" borderId="14" xfId="0" applyNumberFormat="1" applyFill="1" applyBorder="1" applyAlignment="1" applyProtection="1">
      <alignment vertical="center"/>
    </xf>
    <xf numFmtId="38" fontId="6" fillId="0" borderId="12" xfId="1" applyFont="1" applyFill="1" applyBorder="1" applyAlignment="1" applyProtection="1">
      <alignment vertical="center" shrinkToFit="1"/>
    </xf>
    <xf numFmtId="38" fontId="6" fillId="0" borderId="15" xfId="1" applyFont="1" applyFill="1" applyBorder="1" applyAlignment="1" applyProtection="1">
      <alignment vertical="center" shrinkToFit="1"/>
    </xf>
    <xf numFmtId="38" fontId="6" fillId="0" borderId="13" xfId="1" applyFont="1" applyFill="1" applyBorder="1" applyAlignment="1" applyProtection="1">
      <alignment vertical="center" shrinkToFit="1"/>
    </xf>
    <xf numFmtId="3" fontId="0" fillId="0" borderId="19" xfId="0" applyNumberFormat="1" applyFill="1" applyBorder="1" applyAlignment="1" applyProtection="1">
      <alignment vertical="center"/>
    </xf>
    <xf numFmtId="38" fontId="6" fillId="0" borderId="20" xfId="1" applyFont="1" applyFill="1" applyBorder="1" applyAlignment="1" applyProtection="1">
      <alignment vertical="center" shrinkToFit="1"/>
    </xf>
    <xf numFmtId="38" fontId="6" fillId="0" borderId="21" xfId="1" applyFont="1" applyFill="1" applyBorder="1" applyAlignment="1" applyProtection="1">
      <alignment vertical="center" shrinkToFit="1"/>
    </xf>
    <xf numFmtId="38" fontId="6" fillId="0" borderId="23" xfId="1" applyFont="1" applyFill="1" applyBorder="1" applyAlignment="1" applyProtection="1">
      <alignment vertical="center" shrinkToFit="1"/>
    </xf>
    <xf numFmtId="0" fontId="9" fillId="0" borderId="0" xfId="0" applyFont="1" applyAlignment="1">
      <alignment horizontal="center" vertical="center" wrapText="1"/>
    </xf>
    <xf numFmtId="0" fontId="8" fillId="0" borderId="0" xfId="0" applyFont="1" applyAlignment="1">
      <alignment horizontal="distributed" vertical="distributed" shrinkToFit="1"/>
    </xf>
    <xf numFmtId="0" fontId="15" fillId="0" borderId="0" xfId="0" applyFont="1" applyAlignment="1">
      <alignment vertical="center" shrinkToFit="1"/>
    </xf>
    <xf numFmtId="0" fontId="0" fillId="0" borderId="18" xfId="0" applyBorder="1" applyAlignment="1" applyProtection="1">
      <alignment shrinkToFit="1"/>
    </xf>
    <xf numFmtId="0" fontId="0" fillId="0" borderId="18" xfId="0" applyFill="1" applyBorder="1" applyAlignment="1" applyProtection="1">
      <alignment shrinkToFit="1"/>
    </xf>
    <xf numFmtId="0" fontId="3" fillId="0" borderId="5" xfId="0" applyFont="1" applyBorder="1" applyAlignment="1" applyProtection="1">
      <alignment vertical="top" shrinkToFit="1"/>
    </xf>
    <xf numFmtId="38" fontId="0" fillId="0" borderId="5" xfId="1" applyFont="1" applyBorder="1" applyAlignment="1" applyProtection="1">
      <alignment vertical="center" shrinkToFit="1"/>
    </xf>
    <xf numFmtId="38" fontId="0" fillId="0" borderId="5" xfId="1" applyFont="1" applyFill="1" applyBorder="1" applyAlignment="1" applyProtection="1">
      <alignment vertical="center" shrinkToFit="1"/>
    </xf>
    <xf numFmtId="38" fontId="0" fillId="0" borderId="56" xfId="1" applyFont="1" applyBorder="1" applyAlignment="1" applyProtection="1">
      <alignment vertical="center" shrinkToFit="1"/>
    </xf>
    <xf numFmtId="38" fontId="6" fillId="0" borderId="47" xfId="1" applyFont="1" applyBorder="1" applyAlignment="1" applyProtection="1">
      <alignment vertical="center" shrinkToFit="1"/>
    </xf>
    <xf numFmtId="38" fontId="6" fillId="0" borderId="24" xfId="1" applyFont="1" applyBorder="1" applyAlignment="1" applyProtection="1">
      <alignment vertical="center" shrinkToFit="1"/>
    </xf>
    <xf numFmtId="38" fontId="6" fillId="0" borderId="48" xfId="1" applyFont="1" applyBorder="1" applyAlignment="1" applyProtection="1">
      <alignment vertical="center" shrinkToFit="1"/>
    </xf>
    <xf numFmtId="0" fontId="16" fillId="0" borderId="13" xfId="0" applyFont="1" applyBorder="1" applyAlignment="1" applyProtection="1">
      <alignment vertical="center"/>
    </xf>
    <xf numFmtId="0" fontId="16" fillId="0" borderId="18" xfId="0" applyFont="1" applyFill="1" applyBorder="1" applyAlignment="1" applyProtection="1">
      <alignment vertical="center"/>
    </xf>
    <xf numFmtId="0" fontId="16" fillId="0" borderId="3" xfId="0" applyFont="1" applyFill="1" applyBorder="1" applyAlignment="1" applyProtection="1">
      <alignment vertical="center"/>
    </xf>
    <xf numFmtId="0" fontId="16" fillId="0" borderId="25" xfId="0" applyFont="1" applyFill="1" applyBorder="1" applyAlignment="1" applyProtection="1">
      <alignment vertical="center"/>
    </xf>
    <xf numFmtId="0" fontId="16" fillId="0" borderId="23" xfId="0" applyFont="1" applyFill="1" applyBorder="1" applyAlignment="1" applyProtection="1">
      <alignment vertical="center"/>
    </xf>
    <xf numFmtId="0" fontId="16" fillId="0" borderId="23" xfId="0" applyFont="1" applyBorder="1" applyAlignment="1" applyProtection="1">
      <alignment vertical="center"/>
    </xf>
    <xf numFmtId="0" fontId="16" fillId="0" borderId="25" xfId="0" applyFont="1" applyBorder="1" applyAlignment="1" applyProtection="1">
      <alignment vertical="center"/>
    </xf>
    <xf numFmtId="0" fontId="16" fillId="0" borderId="18" xfId="0" applyFont="1" applyBorder="1" applyAlignment="1" applyProtection="1">
      <alignment vertical="center"/>
    </xf>
    <xf numFmtId="3" fontId="16" fillId="0" borderId="18" xfId="0" applyNumberFormat="1" applyFont="1" applyBorder="1" applyAlignment="1" applyProtection="1">
      <alignment vertical="center"/>
    </xf>
    <xf numFmtId="3" fontId="16" fillId="0" borderId="23" xfId="0" applyNumberFormat="1" applyFont="1" applyBorder="1" applyAlignment="1" applyProtection="1">
      <alignment vertical="center"/>
    </xf>
    <xf numFmtId="3" fontId="16" fillId="0" borderId="25" xfId="0" applyNumberFormat="1" applyFont="1" applyBorder="1" applyAlignment="1" applyProtection="1">
      <alignment vertical="center"/>
    </xf>
    <xf numFmtId="0" fontId="0" fillId="0" borderId="12" xfId="0" applyBorder="1" applyAlignment="1" applyProtection="1">
      <alignment horizontal="center" vertical="center"/>
    </xf>
    <xf numFmtId="0" fontId="0" fillId="0" borderId="17" xfId="0" applyBorder="1" applyAlignment="1" applyProtection="1">
      <alignment horizontal="center" vertical="center"/>
    </xf>
    <xf numFmtId="0" fontId="0" fillId="0" borderId="2" xfId="0" applyBorder="1" applyAlignment="1" applyProtection="1">
      <alignment horizontal="center" vertical="center"/>
    </xf>
    <xf numFmtId="0" fontId="0" fillId="0" borderId="24" xfId="0" applyBorder="1" applyAlignment="1" applyProtection="1">
      <alignment horizontal="center" vertical="center"/>
    </xf>
    <xf numFmtId="0" fontId="0" fillId="0" borderId="17" xfId="0"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0" xfId="0" applyBorder="1" applyAlignment="1" applyProtection="1">
      <alignment horizontal="center" vertical="center"/>
    </xf>
    <xf numFmtId="0" fontId="3" fillId="0" borderId="8" xfId="0" applyFont="1" applyBorder="1" applyAlignment="1" applyProtection="1">
      <alignment horizontal="right" vertical="top" shrinkToFit="1"/>
    </xf>
    <xf numFmtId="0" fontId="0" fillId="0" borderId="3" xfId="0" applyBorder="1" applyAlignment="1" applyProtection="1">
      <alignment horizontal="center" shrinkToFit="1"/>
    </xf>
    <xf numFmtId="0" fontId="0" fillId="0" borderId="28" xfId="0" applyBorder="1" applyAlignment="1" applyProtection="1">
      <alignment horizontal="center" shrinkToFit="1"/>
    </xf>
    <xf numFmtId="0" fontId="0" fillId="0" borderId="18" xfId="0" applyFill="1" applyBorder="1" applyAlignment="1" applyProtection="1">
      <alignment horizontal="center" shrinkToFit="1"/>
    </xf>
    <xf numFmtId="0" fontId="0" fillId="0" borderId="0" xfId="0" applyAlignment="1">
      <alignment horizontal="center" vertical="center"/>
    </xf>
    <xf numFmtId="0" fontId="4" fillId="0" borderId="29" xfId="0" applyFont="1" applyBorder="1" applyAlignment="1" applyProtection="1">
      <alignment horizontal="center" shrinkToFit="1"/>
    </xf>
    <xf numFmtId="0" fontId="4" fillId="0" borderId="28" xfId="0" applyFont="1" applyBorder="1" applyAlignment="1" applyProtection="1">
      <alignment horizontal="center" shrinkToFit="1"/>
    </xf>
    <xf numFmtId="0" fontId="4" fillId="0" borderId="13" xfId="0" applyFont="1" applyFill="1" applyBorder="1" applyAlignment="1" applyProtection="1">
      <alignment horizontal="center" shrinkToFit="1"/>
    </xf>
    <xf numFmtId="0" fontId="4" fillId="0" borderId="18" xfId="0" applyFont="1" applyBorder="1" applyAlignment="1" applyProtection="1">
      <alignment shrinkToFit="1"/>
    </xf>
    <xf numFmtId="178" fontId="17" fillId="0" borderId="30" xfId="0" applyNumberFormat="1" applyFont="1" applyBorder="1" applyAlignment="1" applyProtection="1">
      <alignment horizontal="right" shrinkToFit="1"/>
    </xf>
    <xf numFmtId="178" fontId="18" fillId="0" borderId="30" xfId="0" applyNumberFormat="1" applyFont="1" applyBorder="1" applyAlignment="1" applyProtection="1">
      <alignment horizontal="right" shrinkToFit="1"/>
    </xf>
    <xf numFmtId="178" fontId="18" fillId="0" borderId="30" xfId="0" applyNumberFormat="1" applyFont="1" applyFill="1" applyBorder="1" applyAlignment="1" applyProtection="1">
      <alignment horizontal="right" shrinkToFit="1"/>
      <protection locked="0"/>
    </xf>
    <xf numFmtId="178" fontId="17" fillId="0" borderId="30" xfId="0" applyNumberFormat="1" applyFont="1" applyBorder="1" applyAlignment="1" applyProtection="1">
      <alignment shrinkToFit="1"/>
    </xf>
    <xf numFmtId="0" fontId="4" fillId="0" borderId="30"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4" fillId="0" borderId="36" xfId="0" applyFont="1" applyBorder="1" applyAlignment="1" applyProtection="1">
      <alignment horizontal="center" vertical="center" shrinkToFit="1"/>
    </xf>
    <xf numFmtId="178" fontId="17" fillId="0" borderId="36" xfId="0" applyNumberFormat="1" applyFont="1" applyBorder="1" applyAlignment="1" applyProtection="1">
      <alignment horizontal="center" shrinkToFit="1"/>
    </xf>
    <xf numFmtId="0" fontId="17" fillId="0" borderId="46" xfId="0" applyFont="1" applyBorder="1" applyAlignment="1">
      <alignment horizontal="center" vertical="center"/>
    </xf>
    <xf numFmtId="0" fontId="17" fillId="0" borderId="54" xfId="0" applyFont="1" applyBorder="1" applyAlignment="1">
      <alignment horizontal="center" vertical="center"/>
    </xf>
    <xf numFmtId="0" fontId="17" fillId="0" borderId="3" xfId="0" applyFont="1" applyBorder="1" applyAlignment="1">
      <alignment horizontal="center" vertical="center"/>
    </xf>
    <xf numFmtId="3" fontId="12" fillId="0" borderId="21" xfId="0" applyNumberFormat="1" applyFont="1" applyBorder="1" applyAlignment="1" applyProtection="1">
      <alignment horizontal="center" vertical="center"/>
    </xf>
    <xf numFmtId="0" fontId="12" fillId="0" borderId="22" xfId="0" applyFont="1" applyBorder="1" applyAlignment="1" applyProtection="1">
      <alignment horizontal="center" vertical="center"/>
    </xf>
    <xf numFmtId="38" fontId="6" fillId="0" borderId="37" xfId="1" applyFont="1" applyBorder="1" applyAlignment="1" applyProtection="1">
      <alignment horizontal="right" vertical="center" shrinkToFit="1"/>
    </xf>
    <xf numFmtId="38" fontId="6" fillId="0" borderId="23" xfId="1" applyFont="1" applyBorder="1" applyAlignment="1" applyProtection="1">
      <alignment horizontal="right" vertical="center" shrinkToFit="1"/>
    </xf>
    <xf numFmtId="38" fontId="6" fillId="0" borderId="37" xfId="1" applyNumberFormat="1" applyFont="1" applyBorder="1" applyAlignment="1" applyProtection="1">
      <alignment horizontal="right" vertical="center" shrinkToFit="1"/>
    </xf>
    <xf numFmtId="38" fontId="6" fillId="0" borderId="23" xfId="1" applyNumberFormat="1" applyFont="1" applyBorder="1" applyAlignment="1" applyProtection="1">
      <alignment horizontal="right" vertical="center" shrinkToFit="1"/>
    </xf>
    <xf numFmtId="0" fontId="10" fillId="0" borderId="0" xfId="0" applyFont="1" applyAlignment="1" applyProtection="1">
      <alignment horizontal="center" shrinkToFit="1"/>
    </xf>
    <xf numFmtId="3" fontId="12" fillId="0" borderId="35" xfId="0" applyNumberFormat="1" applyFont="1" applyBorder="1" applyAlignment="1" applyProtection="1">
      <alignment horizontal="center" vertical="center"/>
    </xf>
    <xf numFmtId="0" fontId="12" fillId="0" borderId="38" xfId="0" applyFont="1" applyBorder="1" applyAlignment="1" applyProtection="1">
      <alignment horizontal="center" vertical="center"/>
    </xf>
    <xf numFmtId="38" fontId="6" fillId="0" borderId="29" xfId="1" applyFont="1" applyBorder="1" applyAlignment="1" applyProtection="1">
      <alignment horizontal="right" vertical="center" shrinkToFit="1"/>
    </xf>
    <xf numFmtId="38" fontId="6" fillId="0" borderId="13" xfId="1" applyFont="1" applyBorder="1" applyAlignment="1" applyProtection="1">
      <alignment horizontal="right" vertical="center" shrinkToFit="1"/>
    </xf>
    <xf numFmtId="38" fontId="6" fillId="0" borderId="29" xfId="1" applyNumberFormat="1" applyFont="1" applyBorder="1" applyAlignment="1" applyProtection="1">
      <alignment horizontal="right" vertical="center" shrinkToFit="1"/>
    </xf>
    <xf numFmtId="38" fontId="6" fillId="0" borderId="13" xfId="1" applyNumberFormat="1" applyFont="1" applyBorder="1" applyAlignment="1" applyProtection="1">
      <alignment horizontal="right" vertical="center" shrinkToFit="1"/>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21" xfId="0" applyFont="1" applyBorder="1" applyAlignment="1" applyProtection="1">
      <alignment horizontal="center" vertical="center"/>
    </xf>
    <xf numFmtId="38" fontId="12" fillId="0" borderId="21" xfId="1" applyFont="1" applyBorder="1" applyAlignment="1" applyProtection="1">
      <alignment horizontal="center" vertical="center"/>
    </xf>
    <xf numFmtId="38" fontId="12" fillId="0" borderId="22" xfId="1" applyFont="1" applyBorder="1" applyAlignment="1" applyProtection="1">
      <alignment horizontal="center" vertical="center"/>
    </xf>
    <xf numFmtId="3" fontId="12" fillId="0" borderId="38" xfId="0" applyNumberFormat="1" applyFont="1" applyBorder="1" applyAlignment="1" applyProtection="1">
      <alignment horizontal="center" vertical="center"/>
    </xf>
    <xf numFmtId="3" fontId="12" fillId="0" borderId="15" xfId="0" applyNumberFormat="1" applyFont="1" applyBorder="1" applyAlignment="1" applyProtection="1">
      <alignment horizontal="center" vertical="center"/>
    </xf>
    <xf numFmtId="3" fontId="12" fillId="0" borderId="16" xfId="0" applyNumberFormat="1" applyFont="1" applyBorder="1" applyAlignment="1" applyProtection="1">
      <alignment horizontal="center" vertical="center"/>
    </xf>
    <xf numFmtId="3" fontId="12" fillId="0" borderId="35" xfId="0" applyNumberFormat="1" applyFont="1" applyFill="1" applyBorder="1" applyAlignment="1" applyProtection="1">
      <alignment horizontal="center" vertical="center"/>
    </xf>
    <xf numFmtId="3" fontId="12" fillId="0" borderId="38" xfId="0" applyNumberFormat="1" applyFont="1" applyFill="1" applyBorder="1" applyAlignment="1" applyProtection="1">
      <alignment horizontal="center" vertical="center"/>
    </xf>
    <xf numFmtId="38" fontId="6" fillId="0" borderId="29" xfId="1" applyFont="1" applyFill="1" applyBorder="1" applyAlignment="1" applyProtection="1">
      <alignment horizontal="right" vertical="center" shrinkToFit="1"/>
    </xf>
    <xf numFmtId="38" fontId="6" fillId="0" borderId="13" xfId="1" applyFont="1" applyFill="1" applyBorder="1" applyAlignment="1" applyProtection="1">
      <alignment horizontal="right" vertical="center" shrinkToFit="1"/>
    </xf>
    <xf numFmtId="38" fontId="6" fillId="0" borderId="29" xfId="1" applyNumberFormat="1" applyFont="1" applyFill="1" applyBorder="1" applyAlignment="1" applyProtection="1">
      <alignment horizontal="right" vertical="center" shrinkToFit="1"/>
    </xf>
    <xf numFmtId="38" fontId="6" fillId="0" borderId="13" xfId="1" applyNumberFormat="1" applyFont="1" applyFill="1" applyBorder="1" applyAlignment="1" applyProtection="1">
      <alignment horizontal="right" vertical="center" shrinkToFit="1"/>
    </xf>
    <xf numFmtId="0" fontId="12" fillId="0" borderId="35" xfId="0" applyFont="1" applyFill="1" applyBorder="1" applyAlignment="1" applyProtection="1">
      <alignment horizontal="center" vertical="center"/>
    </xf>
    <xf numFmtId="0" fontId="12" fillId="0" borderId="38" xfId="0" applyFont="1" applyFill="1" applyBorder="1" applyAlignment="1" applyProtection="1">
      <alignment horizontal="center" vertical="center"/>
    </xf>
    <xf numFmtId="3" fontId="12" fillId="0" borderId="15" xfId="0" applyNumberFormat="1" applyFont="1" applyFill="1" applyBorder="1" applyAlignment="1" applyProtection="1">
      <alignment horizontal="center" vertical="center"/>
    </xf>
    <xf numFmtId="3" fontId="12" fillId="0" borderId="16" xfId="0" applyNumberFormat="1" applyFont="1" applyFill="1" applyBorder="1" applyAlignment="1" applyProtection="1">
      <alignment horizontal="center" vertical="center"/>
    </xf>
    <xf numFmtId="0" fontId="12" fillId="0" borderId="21"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38" fontId="6" fillId="0" borderId="37" xfId="1" applyFont="1" applyFill="1" applyBorder="1" applyAlignment="1" applyProtection="1">
      <alignment horizontal="right" vertical="center" shrinkToFit="1"/>
    </xf>
    <xf numFmtId="38" fontId="6" fillId="0" borderId="23" xfId="1" applyFont="1" applyFill="1" applyBorder="1" applyAlignment="1" applyProtection="1">
      <alignment horizontal="right" vertical="center" shrinkToFit="1"/>
    </xf>
    <xf numFmtId="38" fontId="6" fillId="0" borderId="37" xfId="1" applyNumberFormat="1" applyFont="1" applyFill="1" applyBorder="1" applyAlignment="1" applyProtection="1">
      <alignment horizontal="right" vertical="center" shrinkToFit="1"/>
    </xf>
    <xf numFmtId="38" fontId="6" fillId="0" borderId="23" xfId="1" applyNumberFormat="1" applyFont="1" applyFill="1" applyBorder="1" applyAlignment="1" applyProtection="1">
      <alignment horizontal="right" vertical="center" shrinkToFit="1"/>
    </xf>
    <xf numFmtId="3" fontId="12" fillId="0" borderId="21" xfId="0" applyNumberFormat="1" applyFont="1" applyFill="1" applyBorder="1" applyAlignment="1" applyProtection="1">
      <alignment horizontal="center" vertical="center"/>
    </xf>
    <xf numFmtId="3" fontId="12" fillId="0" borderId="22" xfId="0" applyNumberFormat="1"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16" xfId="0" applyFont="1" applyFill="1" applyBorder="1" applyAlignment="1" applyProtection="1">
      <alignment horizontal="center" vertical="center"/>
    </xf>
    <xf numFmtId="3" fontId="12" fillId="0" borderId="22" xfId="0" applyNumberFormat="1" applyFont="1" applyBorder="1" applyAlignment="1" applyProtection="1">
      <alignment horizontal="center" vertical="center"/>
    </xf>
    <xf numFmtId="0" fontId="3" fillId="0" borderId="42" xfId="0" applyFont="1" applyBorder="1" applyAlignment="1" applyProtection="1">
      <alignment horizontal="right" vertical="top"/>
    </xf>
    <xf numFmtId="0" fontId="3" fillId="0" borderId="43" xfId="0" applyFont="1" applyBorder="1" applyAlignment="1" applyProtection="1">
      <alignment horizontal="right" vertical="top"/>
    </xf>
    <xf numFmtId="0" fontId="3" fillId="0" borderId="55" xfId="0" applyFont="1" applyBorder="1" applyAlignment="1" applyProtection="1">
      <alignment horizontal="right" vertical="top" shrinkToFit="1"/>
    </xf>
    <xf numFmtId="0" fontId="3" fillId="0" borderId="8" xfId="0" applyFont="1" applyBorder="1" applyAlignment="1" applyProtection="1">
      <alignment horizontal="right" vertical="top" shrinkToFit="1"/>
    </xf>
    <xf numFmtId="38" fontId="12" fillId="0" borderId="15" xfId="1" applyFont="1" applyBorder="1" applyAlignment="1" applyProtection="1">
      <alignment horizontal="center" vertical="center"/>
    </xf>
    <xf numFmtId="38" fontId="12" fillId="0" borderId="16" xfId="1" applyFont="1" applyBorder="1" applyAlignment="1" applyProtection="1">
      <alignment horizontal="center" vertical="center"/>
    </xf>
    <xf numFmtId="0" fontId="0" fillId="0" borderId="42" xfId="0" applyBorder="1" applyAlignment="1" applyProtection="1">
      <alignment horizontal="center" vertical="center" shrinkToFit="1"/>
    </xf>
    <xf numFmtId="0" fontId="0" fillId="0" borderId="45" xfId="0" applyBorder="1" applyAlignment="1" applyProtection="1">
      <alignment horizontal="center" vertical="center" shrinkToFit="1"/>
    </xf>
    <xf numFmtId="0" fontId="0" fillId="0" borderId="43"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shrinkToFit="1"/>
    </xf>
    <xf numFmtId="0" fontId="0" fillId="0" borderId="16" xfId="0"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5" xfId="0" applyFont="1" applyBorder="1" applyAlignment="1" applyProtection="1">
      <alignment horizontal="center" vertical="center" shrinkToFit="1"/>
    </xf>
    <xf numFmtId="0" fontId="4" fillId="0" borderId="43"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28"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0" fillId="0" borderId="15" xfId="0" applyBorder="1" applyAlignment="1" applyProtection="1">
      <alignment horizontal="center" shrinkToFit="1"/>
    </xf>
    <xf numFmtId="0" fontId="0" fillId="0" borderId="28" xfId="0" applyBorder="1" applyAlignment="1" applyProtection="1">
      <alignment horizontal="center" shrinkToFit="1"/>
    </xf>
    <xf numFmtId="0" fontId="0" fillId="0" borderId="16" xfId="0" applyBorder="1" applyAlignment="1" applyProtection="1">
      <alignment horizontal="center" shrinkToFit="1"/>
    </xf>
    <xf numFmtId="0" fontId="0" fillId="0" borderId="32" xfId="0" applyBorder="1" applyAlignment="1" applyProtection="1">
      <alignment horizontal="center" vertical="center" shrinkToFit="1"/>
    </xf>
    <xf numFmtId="0" fontId="0" fillId="0" borderId="33" xfId="0" applyBorder="1" applyAlignment="1" applyProtection="1">
      <alignment horizontal="center" vertical="center" shrinkToFit="1"/>
    </xf>
    <xf numFmtId="0" fontId="0" fillId="0" borderId="34" xfId="0" applyBorder="1" applyAlignment="1" applyProtection="1">
      <alignment horizontal="center" vertical="center" shrinkToFit="1"/>
    </xf>
    <xf numFmtId="0" fontId="0" fillId="0" borderId="31" xfId="0" applyBorder="1" applyAlignment="1" applyProtection="1">
      <alignment horizontal="center" vertical="center"/>
    </xf>
    <xf numFmtId="0" fontId="0" fillId="0" borderId="53" xfId="0" applyBorder="1" applyAlignment="1" applyProtection="1">
      <alignment horizontal="center" vertical="center"/>
    </xf>
    <xf numFmtId="0" fontId="0" fillId="0" borderId="46" xfId="0" applyBorder="1" applyAlignment="1" applyProtection="1">
      <alignment horizontal="center" shrinkToFit="1"/>
    </xf>
    <xf numFmtId="0" fontId="0" fillId="0" borderId="3" xfId="0" applyBorder="1" applyAlignment="1" applyProtection="1">
      <alignment horizontal="center" shrinkToFit="1"/>
    </xf>
    <xf numFmtId="0" fontId="4" fillId="0" borderId="36" xfId="0" applyFont="1" applyFill="1" applyBorder="1" applyAlignment="1" applyProtection="1">
      <alignment horizontal="center" shrinkToFit="1"/>
    </xf>
    <xf numFmtId="0" fontId="4" fillId="0" borderId="18" xfId="0" applyFont="1" applyFill="1" applyBorder="1" applyAlignment="1" applyProtection="1">
      <alignment horizontal="center" shrinkToFit="1"/>
    </xf>
    <xf numFmtId="177" fontId="0" fillId="0" borderId="0" xfId="0" applyNumberFormat="1" applyFill="1" applyBorder="1" applyAlignment="1" applyProtection="1">
      <alignment shrinkToFit="1"/>
      <protection locked="0"/>
    </xf>
    <xf numFmtId="0" fontId="0" fillId="0" borderId="39" xfId="0" applyBorder="1" applyAlignment="1" applyProtection="1">
      <alignment horizontal="center" vertical="center"/>
    </xf>
    <xf numFmtId="0" fontId="0" fillId="0" borderId="40" xfId="0" applyBorder="1" applyAlignment="1" applyProtection="1">
      <alignment horizontal="center" vertical="center"/>
    </xf>
    <xf numFmtId="0" fontId="0" fillId="0" borderId="41" xfId="0" applyBorder="1" applyAlignment="1" applyProtection="1">
      <alignment horizontal="center"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0" fillId="0" borderId="44" xfId="0" applyBorder="1" applyAlignment="1" applyProtection="1">
      <alignment horizontal="center" vertical="center"/>
    </xf>
    <xf numFmtId="0" fontId="0" fillId="0" borderId="26" xfId="0" applyBorder="1" applyAlignment="1" applyProtection="1">
      <alignment horizontal="center" vertical="center"/>
    </xf>
    <xf numFmtId="0" fontId="0" fillId="0" borderId="7" xfId="0" applyBorder="1" applyAlignment="1" applyProtection="1">
      <alignment horizontal="center" vertical="center"/>
    </xf>
    <xf numFmtId="0" fontId="0" fillId="0" borderId="47" xfId="0" applyBorder="1" applyAlignment="1" applyProtection="1">
      <alignment horizontal="center" vertical="center"/>
    </xf>
    <xf numFmtId="0" fontId="0" fillId="0" borderId="48" xfId="0" applyBorder="1" applyAlignment="1" applyProtection="1">
      <alignment horizontal="center" vertical="center"/>
    </xf>
    <xf numFmtId="0" fontId="0" fillId="0" borderId="11" xfId="0" applyBorder="1" applyAlignment="1" applyProtection="1">
      <alignment horizontal="center" vertical="center" wrapText="1"/>
    </xf>
    <xf numFmtId="0" fontId="0" fillId="0" borderId="49"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52" xfId="0" applyBorder="1" applyAlignment="1" applyProtection="1">
      <alignment horizontal="center" vertical="center" wrapText="1"/>
    </xf>
    <xf numFmtId="4" fontId="18" fillId="0" borderId="30" xfId="0" applyNumberFormat="1" applyFont="1" applyFill="1" applyBorder="1" applyAlignment="1" applyProtection="1">
      <alignment horizontal="right" shrinkToFit="1"/>
      <protection locked="0"/>
    </xf>
    <xf numFmtId="4" fontId="18" fillId="0" borderId="36" xfId="0" applyNumberFormat="1" applyFont="1" applyFill="1" applyBorder="1" applyAlignment="1" applyProtection="1">
      <alignment horizontal="right" shrinkToFit="1"/>
      <protection locked="0"/>
    </xf>
    <xf numFmtId="0" fontId="0" fillId="0" borderId="36" xfId="0" applyFill="1" applyBorder="1" applyAlignment="1" applyProtection="1">
      <alignment horizontal="center" shrinkToFit="1"/>
    </xf>
    <xf numFmtId="0" fontId="0" fillId="0" borderId="18" xfId="0" applyFill="1" applyBorder="1" applyAlignment="1" applyProtection="1">
      <alignment horizontal="center" shrinkToFit="1"/>
    </xf>
    <xf numFmtId="177" fontId="18" fillId="0" borderId="30" xfId="0" applyNumberFormat="1" applyFont="1" applyFill="1" applyBorder="1" applyAlignment="1" applyProtection="1">
      <alignment horizontal="right" shrinkToFit="1"/>
      <protection locked="0"/>
    </xf>
    <xf numFmtId="177" fontId="18" fillId="0" borderId="36" xfId="0" applyNumberFormat="1" applyFont="1" applyFill="1" applyBorder="1" applyAlignment="1" applyProtection="1">
      <alignment horizontal="right" shrinkToFit="1"/>
      <protection locked="0"/>
    </xf>
    <xf numFmtId="4" fontId="18" fillId="0" borderId="30" xfId="0" applyNumberFormat="1" applyFont="1" applyBorder="1" applyAlignment="1" applyProtection="1">
      <alignment horizontal="right" shrinkToFit="1"/>
    </xf>
    <xf numFmtId="4" fontId="18" fillId="0" borderId="36" xfId="0" applyNumberFormat="1" applyFont="1" applyBorder="1" applyAlignment="1" applyProtection="1">
      <alignment horizontal="right" shrinkToFit="1"/>
    </xf>
    <xf numFmtId="0" fontId="0" fillId="0" borderId="36" xfId="0" applyBorder="1" applyAlignment="1" applyProtection="1">
      <alignment horizontal="center" shrinkToFit="1"/>
    </xf>
    <xf numFmtId="0" fontId="0" fillId="0" borderId="18" xfId="0" applyBorder="1" applyAlignment="1" applyProtection="1">
      <alignment horizontal="center" shrinkToFit="1"/>
    </xf>
    <xf numFmtId="177" fontId="18" fillId="0" borderId="30" xfId="0" applyNumberFormat="1" applyFont="1" applyBorder="1" applyAlignment="1" applyProtection="1">
      <alignment horizontal="right" shrinkToFit="1"/>
    </xf>
    <xf numFmtId="177" fontId="18" fillId="0" borderId="36" xfId="0" applyNumberFormat="1" applyFont="1" applyBorder="1" applyAlignment="1" applyProtection="1">
      <alignment horizontal="right" shrinkToFit="1"/>
    </xf>
    <xf numFmtId="0" fontId="13" fillId="0" borderId="0" xfId="0" applyFont="1" applyAlignment="1">
      <alignment horizontal="center" vertical="center" wrapText="1"/>
    </xf>
    <xf numFmtId="0" fontId="14" fillId="0" borderId="0" xfId="0" applyFont="1" applyAlignment="1">
      <alignment horizontal="left" vertical="distributed" shrinkToFit="1"/>
    </xf>
    <xf numFmtId="0" fontId="15" fillId="0" borderId="0" xfId="0" applyFont="1" applyAlignment="1">
      <alignment horizontal="center" vertical="center" shrinkToFit="1"/>
    </xf>
    <xf numFmtId="0" fontId="0" fillId="0" borderId="46" xfId="0" applyBorder="1" applyAlignment="1" applyProtection="1">
      <alignment horizontal="center" vertical="center" shrinkToFit="1"/>
    </xf>
    <xf numFmtId="0" fontId="0" fillId="0" borderId="54"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29" xfId="0" applyBorder="1" applyAlignment="1" applyProtection="1">
      <alignment horizontal="center" vertical="center" shrinkToFit="1"/>
    </xf>
    <xf numFmtId="0" fontId="0" fillId="0" borderId="13" xfId="0" applyBorder="1" applyAlignment="1" applyProtection="1">
      <alignment horizontal="center" vertical="center" shrinkToFit="1"/>
    </xf>
    <xf numFmtId="0" fontId="17" fillId="0" borderId="30" xfId="0" applyFont="1" applyBorder="1" applyAlignment="1" applyProtection="1">
      <alignment horizontal="center" vertical="center" shrinkToFit="1"/>
    </xf>
    <xf numFmtId="0" fontId="17" fillId="0" borderId="36" xfId="0" applyFont="1" applyBorder="1" applyAlignment="1" applyProtection="1">
      <alignment horizontal="center" vertical="center" shrinkToFit="1"/>
    </xf>
    <xf numFmtId="0" fontId="17" fillId="0" borderId="18" xfId="0" applyFont="1" applyBorder="1" applyAlignment="1" applyProtection="1">
      <alignment horizontal="center" vertical="center"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22</xdr:col>
          <xdr:colOff>533400</xdr:colOff>
          <xdr:row>77</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16017-4DBE-4F03-A5E4-206A17367567}">
  <dimension ref="A1:Z89"/>
  <sheetViews>
    <sheetView tabSelected="1" view="pageBreakPreview" zoomScale="90" zoomScaleNormal="90" zoomScaleSheetLayoutView="90" workbookViewId="0">
      <selection activeCell="U28" sqref="U28"/>
    </sheetView>
  </sheetViews>
  <sheetFormatPr defaultRowHeight="13.5"/>
  <cols>
    <col min="1" max="1" width="5.25" style="1" bestFit="1" customWidth="1"/>
    <col min="2" max="2" width="6.5" style="1" bestFit="1" customWidth="1"/>
    <col min="3" max="3" width="6.875" style="1" bestFit="1" customWidth="1"/>
    <col min="4" max="4" width="13.625" style="1" customWidth="1"/>
    <col min="5" max="5" width="7.625" style="1" customWidth="1"/>
    <col min="6" max="6" width="7.125" style="5" customWidth="1"/>
    <col min="7" max="7" width="5.125" style="5" customWidth="1"/>
    <col min="8" max="8" width="2.625" style="5" customWidth="1"/>
    <col min="9" max="9" width="7.125" style="45" customWidth="1"/>
    <col min="10" max="10" width="7.125" style="5" customWidth="1"/>
    <col min="11" max="11" width="5.125" style="5" customWidth="1"/>
    <col min="12" max="12" width="2.625" style="5" customWidth="1"/>
    <col min="13" max="14" width="7.125" style="5" customWidth="1"/>
    <col min="15" max="15" width="5.125" style="5" customWidth="1"/>
    <col min="16" max="16" width="2.625" style="5" customWidth="1"/>
    <col min="17" max="18" width="7.125" style="5" customWidth="1"/>
    <col min="19" max="19" width="5.125" style="5" customWidth="1"/>
    <col min="20" max="20" width="2.625" style="5" customWidth="1"/>
    <col min="21" max="21" width="7.125" style="5" customWidth="1"/>
    <col min="22" max="22" width="0.625" style="5" customWidth="1"/>
    <col min="23" max="24" width="7.125" style="5" customWidth="1"/>
    <col min="25" max="25" width="7.875" style="45" customWidth="1"/>
    <col min="26" max="16384" width="9" style="1"/>
  </cols>
  <sheetData>
    <row r="1" spans="1:26" ht="35.25" customHeight="1">
      <c r="B1" s="230" t="s">
        <v>82</v>
      </c>
      <c r="C1" s="230"/>
      <c r="D1" s="230"/>
      <c r="E1" s="231" t="s">
        <v>83</v>
      </c>
      <c r="F1" s="231"/>
      <c r="G1" s="231"/>
      <c r="H1" s="231"/>
      <c r="I1" s="231"/>
      <c r="J1" s="231"/>
      <c r="K1" s="231"/>
      <c r="L1" s="231"/>
      <c r="M1" s="231"/>
      <c r="N1" s="231"/>
      <c r="O1" s="231"/>
      <c r="P1" s="231"/>
      <c r="Q1" s="231"/>
      <c r="R1" s="231"/>
      <c r="S1" s="231"/>
      <c r="T1" s="231"/>
      <c r="U1" s="231"/>
      <c r="V1" s="232" t="s">
        <v>84</v>
      </c>
      <c r="W1" s="232"/>
      <c r="X1" s="232"/>
      <c r="Y1" s="232"/>
      <c r="Z1" s="79"/>
    </row>
    <row r="2" spans="1:26" ht="15" customHeight="1">
      <c r="C2"/>
      <c r="D2"/>
      <c r="E2"/>
      <c r="F2" s="77"/>
      <c r="G2" s="78"/>
      <c r="H2" s="78"/>
      <c r="I2" s="78"/>
      <c r="J2" s="78"/>
      <c r="K2" s="78"/>
      <c r="L2" s="78"/>
      <c r="M2" s="78"/>
      <c r="N2" s="78"/>
      <c r="O2" s="78"/>
      <c r="P2" s="78"/>
      <c r="Q2" s="78"/>
      <c r="R2" s="78"/>
      <c r="U2" s="79"/>
      <c r="V2" s="232"/>
      <c r="W2" s="232"/>
      <c r="X2" s="232"/>
      <c r="Y2" s="232"/>
      <c r="Z2" s="79"/>
    </row>
    <row r="3" spans="1:26" ht="16.5" customHeight="1">
      <c r="F3" s="1"/>
      <c r="G3" s="233" t="s">
        <v>85</v>
      </c>
      <c r="H3" s="234"/>
      <c r="I3" s="234"/>
      <c r="J3" s="234"/>
      <c r="K3" s="234"/>
      <c r="L3" s="234"/>
      <c r="M3" s="234"/>
      <c r="N3" s="235"/>
      <c r="O3" s="233" t="s">
        <v>19</v>
      </c>
      <c r="P3" s="234"/>
      <c r="Q3" s="235"/>
      <c r="R3" s="3"/>
      <c r="S3" s="3"/>
      <c r="T3" s="3"/>
      <c r="U3" s="3"/>
      <c r="V3" s="3"/>
    </row>
    <row r="4" spans="1:26" ht="16.5" customHeight="1">
      <c r="F4" s="1"/>
      <c r="G4" s="51"/>
      <c r="H4" s="110"/>
      <c r="I4" s="63"/>
      <c r="J4" s="238" t="s">
        <v>87</v>
      </c>
      <c r="K4" s="239"/>
      <c r="L4" s="240"/>
      <c r="M4" s="239" t="s">
        <v>20</v>
      </c>
      <c r="N4" s="240"/>
      <c r="O4" s="236"/>
      <c r="P4" s="181"/>
      <c r="Q4" s="237"/>
      <c r="R4" s="3"/>
      <c r="S4" s="3"/>
      <c r="T4" s="3"/>
      <c r="U4" s="3"/>
      <c r="V4" s="3"/>
      <c r="W4" s="2"/>
      <c r="X4" s="2"/>
      <c r="Y4" s="44"/>
    </row>
    <row r="5" spans="1:26" ht="16.5" customHeight="1">
      <c r="E5" s="42"/>
      <c r="F5" s="4" t="s">
        <v>18</v>
      </c>
      <c r="G5" s="224">
        <f>G7/2</f>
        <v>49</v>
      </c>
      <c r="H5" s="225"/>
      <c r="I5" s="111" t="s">
        <v>24</v>
      </c>
      <c r="J5" s="118">
        <f>J7/2</f>
        <v>30.745000000000001</v>
      </c>
      <c r="K5" s="226" t="s">
        <v>24</v>
      </c>
      <c r="L5" s="227"/>
      <c r="M5" s="118">
        <f>M7/2</f>
        <v>18.254999999999999</v>
      </c>
      <c r="N5" s="80" t="s">
        <v>24</v>
      </c>
      <c r="O5" s="228">
        <f>O7/2</f>
        <v>7.7</v>
      </c>
      <c r="P5" s="229"/>
      <c r="Q5" s="80" t="s">
        <v>24</v>
      </c>
      <c r="U5" s="6"/>
    </row>
    <row r="6" spans="1:26" ht="16.5" customHeight="1">
      <c r="C6" s="7"/>
      <c r="D6" s="7"/>
      <c r="E6" s="42"/>
      <c r="F6" s="4" t="s">
        <v>3</v>
      </c>
      <c r="G6" s="224">
        <f>G7/2</f>
        <v>49</v>
      </c>
      <c r="H6" s="225"/>
      <c r="I6" s="111" t="s">
        <v>24</v>
      </c>
      <c r="J6" s="118">
        <f>J7/2</f>
        <v>30.745000000000001</v>
      </c>
      <c r="K6" s="226" t="s">
        <v>24</v>
      </c>
      <c r="L6" s="227"/>
      <c r="M6" s="118">
        <f>M7/2</f>
        <v>18.254999999999999</v>
      </c>
      <c r="N6" s="80" t="s">
        <v>24</v>
      </c>
      <c r="O6" s="228">
        <f>O7/2</f>
        <v>7.7</v>
      </c>
      <c r="P6" s="229"/>
      <c r="Q6" s="80" t="s">
        <v>24</v>
      </c>
      <c r="U6" s="6"/>
    </row>
    <row r="7" spans="1:26" ht="16.5" customHeight="1">
      <c r="E7" s="42"/>
      <c r="F7" s="4" t="s">
        <v>15</v>
      </c>
      <c r="G7" s="218">
        <v>98</v>
      </c>
      <c r="H7" s="219"/>
      <c r="I7" s="111" t="s">
        <v>24</v>
      </c>
      <c r="J7" s="119">
        <v>61.49</v>
      </c>
      <c r="K7" s="220" t="s">
        <v>24</v>
      </c>
      <c r="L7" s="221"/>
      <c r="M7" s="119">
        <v>36.51</v>
      </c>
      <c r="N7" s="81" t="s">
        <v>24</v>
      </c>
      <c r="O7" s="222">
        <v>15.4</v>
      </c>
      <c r="P7" s="223"/>
      <c r="Q7" s="80" t="s">
        <v>24</v>
      </c>
      <c r="U7" s="6"/>
    </row>
    <row r="8" spans="1:26" s="52" customFormat="1" ht="7.5" customHeight="1">
      <c r="A8" s="58"/>
      <c r="C8" s="53"/>
      <c r="D8" s="53"/>
      <c r="E8" s="53"/>
      <c r="F8" s="53"/>
      <c r="G8" s="53"/>
      <c r="H8" s="53"/>
      <c r="I8" s="64"/>
      <c r="J8" s="112"/>
      <c r="K8" s="53"/>
      <c r="L8" s="53"/>
      <c r="M8" s="53"/>
      <c r="N8" s="53"/>
      <c r="O8" s="53"/>
      <c r="P8" s="53"/>
      <c r="Q8" s="53"/>
      <c r="R8" s="53"/>
      <c r="S8" s="53"/>
      <c r="T8" s="53"/>
      <c r="U8" s="53"/>
      <c r="V8" s="53"/>
      <c r="W8" s="53"/>
      <c r="X8" s="53"/>
      <c r="Y8" s="53"/>
    </row>
    <row r="9" spans="1:26" s="52" customFormat="1" ht="15" customHeight="1">
      <c r="A9" s="58"/>
      <c r="C9" s="53"/>
      <c r="D9" s="53"/>
      <c r="E9" s="53"/>
      <c r="F9" s="53"/>
      <c r="J9" s="125" t="s">
        <v>90</v>
      </c>
      <c r="K9" s="126"/>
      <c r="L9" s="126"/>
      <c r="M9" s="126"/>
      <c r="N9" s="126"/>
      <c r="O9" s="126"/>
      <c r="P9" s="126"/>
      <c r="Q9" s="127"/>
      <c r="R9" s="53"/>
      <c r="S9" s="53"/>
      <c r="T9" s="53"/>
      <c r="U9" s="53"/>
      <c r="V9" s="53"/>
      <c r="W9" s="53"/>
      <c r="X9" s="53"/>
      <c r="Y9" s="53"/>
    </row>
    <row r="10" spans="1:26" s="52" customFormat="1" ht="15" customHeight="1">
      <c r="A10" s="58"/>
      <c r="C10" s="53"/>
      <c r="D10" s="53"/>
      <c r="E10" s="53"/>
      <c r="F10" s="53"/>
      <c r="J10" s="113"/>
      <c r="K10" s="114"/>
      <c r="L10" s="115"/>
      <c r="M10" s="121" t="s">
        <v>89</v>
      </c>
      <c r="N10" s="122"/>
      <c r="O10" s="123" t="s">
        <v>88</v>
      </c>
      <c r="P10" s="123"/>
      <c r="Q10" s="122"/>
      <c r="R10" s="53"/>
      <c r="S10" s="53"/>
      <c r="T10" s="53"/>
      <c r="U10" s="53"/>
      <c r="V10" s="53"/>
      <c r="W10" s="53"/>
      <c r="X10" s="53"/>
      <c r="Y10" s="53"/>
    </row>
    <row r="11" spans="1:26" s="52" customFormat="1" ht="15" customHeight="1">
      <c r="A11" s="58"/>
      <c r="C11" s="53"/>
      <c r="D11" s="53"/>
      <c r="E11" s="53"/>
      <c r="F11" s="53"/>
      <c r="J11" s="120">
        <v>61.49</v>
      </c>
      <c r="K11" s="199" t="s">
        <v>24</v>
      </c>
      <c r="L11" s="200"/>
      <c r="M11" s="117">
        <v>60.19</v>
      </c>
      <c r="N11" s="116" t="s">
        <v>24</v>
      </c>
      <c r="O11" s="124">
        <v>1.3</v>
      </c>
      <c r="P11" s="124"/>
      <c r="Q11" s="116" t="s">
        <v>24</v>
      </c>
      <c r="R11" s="53"/>
      <c r="S11" s="53"/>
      <c r="T11" s="53"/>
      <c r="U11" s="53"/>
      <c r="V11" s="53"/>
      <c r="W11" s="53"/>
      <c r="X11" s="53"/>
      <c r="Y11" s="53"/>
    </row>
    <row r="12" spans="1:26" ht="7.5" customHeight="1">
      <c r="E12" s="54"/>
      <c r="F12" s="54"/>
      <c r="G12" s="60"/>
      <c r="H12" s="60"/>
      <c r="I12" s="56"/>
      <c r="J12" s="55"/>
      <c r="K12" s="56"/>
      <c r="L12" s="56"/>
      <c r="M12" s="55"/>
      <c r="N12" s="56"/>
      <c r="O12" s="201"/>
      <c r="P12" s="201"/>
      <c r="Q12" s="57"/>
      <c r="U12" s="59"/>
    </row>
    <row r="13" spans="1:26" ht="6.75" customHeight="1" thickBot="1"/>
    <row r="14" spans="1:26" ht="15.75" customHeight="1" thickBot="1">
      <c r="A14" s="202" t="s">
        <v>1</v>
      </c>
      <c r="B14" s="203"/>
      <c r="C14" s="204"/>
      <c r="D14" s="205" t="s">
        <v>11</v>
      </c>
      <c r="E14" s="206"/>
      <c r="F14" s="177" t="s">
        <v>2</v>
      </c>
      <c r="G14" s="178"/>
      <c r="H14" s="178"/>
      <c r="I14" s="178"/>
      <c r="J14" s="178"/>
      <c r="K14" s="178"/>
      <c r="L14" s="178"/>
      <c r="M14" s="178"/>
      <c r="N14" s="178"/>
      <c r="O14" s="178"/>
      <c r="P14" s="178"/>
      <c r="Q14" s="178"/>
      <c r="R14" s="178"/>
      <c r="S14" s="178"/>
      <c r="T14" s="178"/>
      <c r="U14" s="178"/>
      <c r="V14" s="178"/>
      <c r="W14" s="178"/>
      <c r="X14" s="178"/>
      <c r="Y14" s="179"/>
    </row>
    <row r="15" spans="1:26" ht="15.75" customHeight="1" thickBot="1">
      <c r="A15" s="209" t="s">
        <v>14</v>
      </c>
      <c r="B15" s="212" t="s">
        <v>9</v>
      </c>
      <c r="C15" s="215" t="s">
        <v>10</v>
      </c>
      <c r="D15" s="207"/>
      <c r="E15" s="208"/>
      <c r="F15" s="177" t="s">
        <v>86</v>
      </c>
      <c r="G15" s="178"/>
      <c r="H15" s="178"/>
      <c r="I15" s="178"/>
      <c r="J15" s="178"/>
      <c r="K15" s="178"/>
      <c r="L15" s="178"/>
      <c r="M15" s="178"/>
      <c r="N15" s="178"/>
      <c r="O15" s="178"/>
      <c r="P15" s="178"/>
      <c r="Q15" s="179"/>
      <c r="R15" s="177" t="s">
        <v>6</v>
      </c>
      <c r="S15" s="178"/>
      <c r="T15" s="178"/>
      <c r="U15" s="179"/>
      <c r="V15" s="41"/>
      <c r="W15" s="183" t="s">
        <v>7</v>
      </c>
      <c r="X15" s="184"/>
      <c r="Y15" s="185"/>
    </row>
    <row r="16" spans="1:26" ht="15.75" customHeight="1">
      <c r="A16" s="210"/>
      <c r="B16" s="213"/>
      <c r="C16" s="216"/>
      <c r="D16" s="207"/>
      <c r="E16" s="208"/>
      <c r="F16" s="189"/>
      <c r="G16" s="190"/>
      <c r="H16" s="190"/>
      <c r="I16" s="191"/>
      <c r="J16" s="192" t="s">
        <v>23</v>
      </c>
      <c r="K16" s="193"/>
      <c r="L16" s="193"/>
      <c r="M16" s="194"/>
      <c r="N16" s="192" t="s">
        <v>17</v>
      </c>
      <c r="O16" s="193"/>
      <c r="P16" s="193"/>
      <c r="Q16" s="194"/>
      <c r="R16" s="180"/>
      <c r="S16" s="181"/>
      <c r="T16" s="181"/>
      <c r="U16" s="182"/>
      <c r="V16" s="10"/>
      <c r="W16" s="186"/>
      <c r="X16" s="187"/>
      <c r="Y16" s="188"/>
    </row>
    <row r="17" spans="1:25" ht="15.75" customHeight="1" thickBot="1">
      <c r="A17" s="211"/>
      <c r="B17" s="214"/>
      <c r="C17" s="217"/>
      <c r="D17" s="195" t="s">
        <v>5</v>
      </c>
      <c r="E17" s="196"/>
      <c r="F17" s="109" t="s">
        <v>13</v>
      </c>
      <c r="G17" s="197" t="s">
        <v>12</v>
      </c>
      <c r="H17" s="198"/>
      <c r="I17" s="46" t="s">
        <v>4</v>
      </c>
      <c r="J17" s="109" t="s">
        <v>13</v>
      </c>
      <c r="K17" s="197" t="s">
        <v>12</v>
      </c>
      <c r="L17" s="198"/>
      <c r="M17" s="9" t="s">
        <v>4</v>
      </c>
      <c r="N17" s="109" t="s">
        <v>13</v>
      </c>
      <c r="O17" s="197" t="s">
        <v>12</v>
      </c>
      <c r="P17" s="198"/>
      <c r="Q17" s="9" t="s">
        <v>4</v>
      </c>
      <c r="R17" s="8" t="s">
        <v>13</v>
      </c>
      <c r="S17" s="197" t="s">
        <v>12</v>
      </c>
      <c r="T17" s="198"/>
      <c r="U17" s="9" t="s">
        <v>4</v>
      </c>
      <c r="V17" s="10"/>
      <c r="W17" s="109" t="s">
        <v>13</v>
      </c>
      <c r="X17" s="11" t="s">
        <v>12</v>
      </c>
      <c r="Y17" s="46" t="s">
        <v>4</v>
      </c>
    </row>
    <row r="18" spans="1:25" s="18" customFormat="1" ht="12" customHeight="1">
      <c r="A18" s="12"/>
      <c r="B18" s="13" t="s">
        <v>21</v>
      </c>
      <c r="C18" s="14" t="s">
        <v>22</v>
      </c>
      <c r="D18" s="171" t="s">
        <v>8</v>
      </c>
      <c r="E18" s="172"/>
      <c r="F18" s="15" t="s">
        <v>8</v>
      </c>
      <c r="G18" s="173" t="s">
        <v>8</v>
      </c>
      <c r="H18" s="174"/>
      <c r="I18" s="47" t="s">
        <v>8</v>
      </c>
      <c r="J18" s="15" t="s">
        <v>8</v>
      </c>
      <c r="K18" s="173" t="s">
        <v>8</v>
      </c>
      <c r="L18" s="174"/>
      <c r="M18" s="16" t="s">
        <v>8</v>
      </c>
      <c r="N18" s="15" t="s">
        <v>8</v>
      </c>
      <c r="O18" s="173" t="s">
        <v>8</v>
      </c>
      <c r="P18" s="174"/>
      <c r="Q18" s="16" t="s">
        <v>8</v>
      </c>
      <c r="R18" s="15" t="s">
        <v>8</v>
      </c>
      <c r="S18" s="173" t="s">
        <v>8</v>
      </c>
      <c r="T18" s="174"/>
      <c r="U18" s="16" t="s">
        <v>8</v>
      </c>
      <c r="V18" s="82"/>
      <c r="W18" s="108" t="s">
        <v>8</v>
      </c>
      <c r="X18" s="17" t="s">
        <v>8</v>
      </c>
      <c r="Y18" s="47" t="s">
        <v>8</v>
      </c>
    </row>
    <row r="19" spans="1:25" ht="15" customHeight="1">
      <c r="A19" s="100">
        <v>1</v>
      </c>
      <c r="B19" s="89">
        <v>58</v>
      </c>
      <c r="C19" s="19">
        <f>ROUND(B19*1000/30,-1)</f>
        <v>1930</v>
      </c>
      <c r="D19" s="175" t="s">
        <v>16</v>
      </c>
      <c r="E19" s="176"/>
      <c r="F19" s="20">
        <f>ROUNDDOWN(I19/2,0)</f>
        <v>2842</v>
      </c>
      <c r="G19" s="137">
        <f>I19-F19</f>
        <v>2842</v>
      </c>
      <c r="H19" s="138"/>
      <c r="I19" s="65">
        <f>ROUNDDOWN(B19*$G$7,0)</f>
        <v>5684</v>
      </c>
      <c r="J19" s="20">
        <f>F19-N19</f>
        <v>1784</v>
      </c>
      <c r="K19" s="137">
        <f>M19-J19</f>
        <v>1783</v>
      </c>
      <c r="L19" s="138"/>
      <c r="M19" s="21">
        <f>I19-Q19</f>
        <v>3567</v>
      </c>
      <c r="N19" s="20">
        <f>ROUNDDOWN(Q19/2,0)</f>
        <v>1058</v>
      </c>
      <c r="O19" s="137">
        <f>Q19-N19</f>
        <v>1059</v>
      </c>
      <c r="P19" s="138"/>
      <c r="Q19" s="21">
        <f>ROUNDDOWN(B19*$M$7,0)</f>
        <v>2117</v>
      </c>
      <c r="R19" s="22">
        <f>ROUNDDOWN(U19/2,0)</f>
        <v>446</v>
      </c>
      <c r="S19" s="139">
        <f>U19-R19</f>
        <v>447</v>
      </c>
      <c r="T19" s="140"/>
      <c r="U19" s="23">
        <f>ROUNDDOWN(B19*$O$7,0)</f>
        <v>893</v>
      </c>
      <c r="V19" s="83"/>
      <c r="W19" s="24">
        <f>F19+R19</f>
        <v>3288</v>
      </c>
      <c r="X19" s="24">
        <f>G19+S19</f>
        <v>3289</v>
      </c>
      <c r="Y19" s="48">
        <f>I19+U19</f>
        <v>6577</v>
      </c>
    </row>
    <row r="20" spans="1:25" ht="15" customHeight="1">
      <c r="A20" s="101">
        <v>2</v>
      </c>
      <c r="B20" s="90">
        <v>68</v>
      </c>
      <c r="C20" s="19">
        <f t="shared" ref="C20:C68" si="0">ROUND(B20*1000/30,-1)</f>
        <v>2270</v>
      </c>
      <c r="D20" s="143" t="s">
        <v>25</v>
      </c>
      <c r="E20" s="136"/>
      <c r="F20" s="20">
        <f>ROUNDDOWN(I20/2,0)</f>
        <v>3332</v>
      </c>
      <c r="G20" s="137">
        <f t="shared" ref="G20:G65" si="1">I20-F20</f>
        <v>3332</v>
      </c>
      <c r="H20" s="138"/>
      <c r="I20" s="65">
        <f t="shared" ref="I20:I68" si="2">ROUNDDOWN(B20*$G$7,0)</f>
        <v>6664</v>
      </c>
      <c r="J20" s="20">
        <f>F20-N20</f>
        <v>2091</v>
      </c>
      <c r="K20" s="137">
        <f t="shared" ref="K20:K65" si="3">M20-J20</f>
        <v>2091</v>
      </c>
      <c r="L20" s="138"/>
      <c r="M20" s="21">
        <f>I20-Q20</f>
        <v>4182</v>
      </c>
      <c r="N20" s="20">
        <f t="shared" ref="N20:N68" si="4">ROUNDDOWN(Q20/2,0)</f>
        <v>1241</v>
      </c>
      <c r="O20" s="137">
        <f t="shared" ref="O20:O65" si="5">Q20-N20</f>
        <v>1241</v>
      </c>
      <c r="P20" s="138"/>
      <c r="Q20" s="21">
        <f t="shared" ref="Q20:Q68" si="6">ROUNDDOWN(B20*$M$7,0)</f>
        <v>2482</v>
      </c>
      <c r="R20" s="22">
        <f t="shared" ref="R20:R68" si="7">ROUNDDOWN(U20/2,0)</f>
        <v>523</v>
      </c>
      <c r="S20" s="139">
        <f t="shared" ref="S20:S65" si="8">U20-R20</f>
        <v>524</v>
      </c>
      <c r="T20" s="140"/>
      <c r="U20" s="23">
        <f t="shared" ref="U20:U68" si="9">ROUNDDOWN(B20*$O$7,0)</f>
        <v>1047</v>
      </c>
      <c r="V20" s="83"/>
      <c r="W20" s="24">
        <f t="shared" ref="W20:X68" si="10">F20+R20</f>
        <v>3855</v>
      </c>
      <c r="X20" s="24">
        <f t="shared" si="10"/>
        <v>3856</v>
      </c>
      <c r="Y20" s="48">
        <f t="shared" ref="Y20:Y68" si="11">I20+U20</f>
        <v>7711</v>
      </c>
    </row>
    <row r="21" spans="1:25" ht="15" customHeight="1">
      <c r="A21" s="101">
        <v>3</v>
      </c>
      <c r="B21" s="90">
        <v>78</v>
      </c>
      <c r="C21" s="19">
        <f t="shared" si="0"/>
        <v>2600</v>
      </c>
      <c r="D21" s="143" t="s">
        <v>26</v>
      </c>
      <c r="E21" s="136"/>
      <c r="F21" s="20">
        <f t="shared" ref="F21:F68" si="12">ROUNDDOWN(I21/2,0)</f>
        <v>3822</v>
      </c>
      <c r="G21" s="137">
        <f t="shared" si="1"/>
        <v>3822</v>
      </c>
      <c r="H21" s="138"/>
      <c r="I21" s="65">
        <f t="shared" si="2"/>
        <v>7644</v>
      </c>
      <c r="J21" s="20">
        <f t="shared" ref="J21:J68" si="13">F21-N21</f>
        <v>2399</v>
      </c>
      <c r="K21" s="137">
        <f t="shared" si="3"/>
        <v>2398</v>
      </c>
      <c r="L21" s="138"/>
      <c r="M21" s="21">
        <f t="shared" ref="M21:M68" si="14">I21-Q21</f>
        <v>4797</v>
      </c>
      <c r="N21" s="20">
        <f t="shared" si="4"/>
        <v>1423</v>
      </c>
      <c r="O21" s="137">
        <f t="shared" si="5"/>
        <v>1424</v>
      </c>
      <c r="P21" s="138"/>
      <c r="Q21" s="21">
        <f t="shared" si="6"/>
        <v>2847</v>
      </c>
      <c r="R21" s="22">
        <f t="shared" si="7"/>
        <v>600</v>
      </c>
      <c r="S21" s="139">
        <f t="shared" si="8"/>
        <v>601</v>
      </c>
      <c r="T21" s="140"/>
      <c r="U21" s="23">
        <f t="shared" si="9"/>
        <v>1201</v>
      </c>
      <c r="V21" s="83"/>
      <c r="W21" s="24">
        <f t="shared" si="10"/>
        <v>4422</v>
      </c>
      <c r="X21" s="24">
        <f t="shared" si="10"/>
        <v>4423</v>
      </c>
      <c r="Y21" s="48">
        <f t="shared" si="11"/>
        <v>8845</v>
      </c>
    </row>
    <row r="22" spans="1:25" ht="15" customHeight="1">
      <c r="A22" s="101">
        <v>4</v>
      </c>
      <c r="B22" s="90">
        <v>88</v>
      </c>
      <c r="C22" s="19">
        <f t="shared" si="0"/>
        <v>2930</v>
      </c>
      <c r="D22" s="143" t="s">
        <v>27</v>
      </c>
      <c r="E22" s="136"/>
      <c r="F22" s="20">
        <f t="shared" si="12"/>
        <v>4312</v>
      </c>
      <c r="G22" s="137">
        <f t="shared" si="1"/>
        <v>4312</v>
      </c>
      <c r="H22" s="138"/>
      <c r="I22" s="65">
        <f t="shared" si="2"/>
        <v>8624</v>
      </c>
      <c r="J22" s="20">
        <f t="shared" si="13"/>
        <v>2706</v>
      </c>
      <c r="K22" s="137">
        <f t="shared" si="3"/>
        <v>2706</v>
      </c>
      <c r="L22" s="138"/>
      <c r="M22" s="21">
        <f t="shared" si="14"/>
        <v>5412</v>
      </c>
      <c r="N22" s="20">
        <f t="shared" si="4"/>
        <v>1606</v>
      </c>
      <c r="O22" s="137">
        <f t="shared" si="5"/>
        <v>1606</v>
      </c>
      <c r="P22" s="138"/>
      <c r="Q22" s="21">
        <f t="shared" si="6"/>
        <v>3212</v>
      </c>
      <c r="R22" s="22">
        <f t="shared" si="7"/>
        <v>677</v>
      </c>
      <c r="S22" s="139">
        <f t="shared" si="8"/>
        <v>678</v>
      </c>
      <c r="T22" s="140"/>
      <c r="U22" s="23">
        <f t="shared" si="9"/>
        <v>1355</v>
      </c>
      <c r="V22" s="83"/>
      <c r="W22" s="24">
        <f t="shared" si="10"/>
        <v>4989</v>
      </c>
      <c r="X22" s="24">
        <f t="shared" si="10"/>
        <v>4990</v>
      </c>
      <c r="Y22" s="48">
        <f t="shared" si="11"/>
        <v>9979</v>
      </c>
    </row>
    <row r="23" spans="1:25" ht="15" customHeight="1" thickBot="1">
      <c r="A23" s="102">
        <v>5</v>
      </c>
      <c r="B23" s="91">
        <v>98</v>
      </c>
      <c r="C23" s="25">
        <f t="shared" si="0"/>
        <v>3270</v>
      </c>
      <c r="D23" s="128" t="s">
        <v>28</v>
      </c>
      <c r="E23" s="170"/>
      <c r="F23" s="26">
        <f t="shared" si="12"/>
        <v>4802</v>
      </c>
      <c r="G23" s="130">
        <f t="shared" si="1"/>
        <v>4802</v>
      </c>
      <c r="H23" s="131"/>
      <c r="I23" s="66">
        <f t="shared" si="2"/>
        <v>9604</v>
      </c>
      <c r="J23" s="86">
        <f t="shared" si="13"/>
        <v>3014</v>
      </c>
      <c r="K23" s="130">
        <f t="shared" si="3"/>
        <v>3013</v>
      </c>
      <c r="L23" s="131"/>
      <c r="M23" s="27">
        <f t="shared" si="14"/>
        <v>6027</v>
      </c>
      <c r="N23" s="26">
        <f t="shared" si="4"/>
        <v>1788</v>
      </c>
      <c r="O23" s="130">
        <f t="shared" si="5"/>
        <v>1789</v>
      </c>
      <c r="P23" s="131"/>
      <c r="Q23" s="27">
        <f t="shared" si="6"/>
        <v>3577</v>
      </c>
      <c r="R23" s="28">
        <f t="shared" si="7"/>
        <v>754</v>
      </c>
      <c r="S23" s="132">
        <f t="shared" si="8"/>
        <v>755</v>
      </c>
      <c r="T23" s="133"/>
      <c r="U23" s="29">
        <f t="shared" si="9"/>
        <v>1509</v>
      </c>
      <c r="V23" s="83"/>
      <c r="W23" s="26">
        <f>F23+R23</f>
        <v>5556</v>
      </c>
      <c r="X23" s="30">
        <f t="shared" si="10"/>
        <v>5557</v>
      </c>
      <c r="Y23" s="49">
        <f>I23+U23</f>
        <v>11113</v>
      </c>
    </row>
    <row r="24" spans="1:25" ht="15" customHeight="1">
      <c r="A24" s="103">
        <v>6</v>
      </c>
      <c r="B24" s="92">
        <v>104</v>
      </c>
      <c r="C24" s="19">
        <f t="shared" si="0"/>
        <v>3470</v>
      </c>
      <c r="D24" s="141" t="s">
        <v>29</v>
      </c>
      <c r="E24" s="142"/>
      <c r="F24" s="20">
        <f t="shared" si="12"/>
        <v>5096</v>
      </c>
      <c r="G24" s="137">
        <f t="shared" si="1"/>
        <v>5096</v>
      </c>
      <c r="H24" s="138"/>
      <c r="I24" s="65">
        <f t="shared" si="2"/>
        <v>10192</v>
      </c>
      <c r="J24" s="87">
        <f t="shared" si="13"/>
        <v>3198</v>
      </c>
      <c r="K24" s="137">
        <f t="shared" si="3"/>
        <v>3197</v>
      </c>
      <c r="L24" s="138"/>
      <c r="M24" s="21">
        <f t="shared" si="14"/>
        <v>6395</v>
      </c>
      <c r="N24" s="20">
        <f t="shared" si="4"/>
        <v>1898</v>
      </c>
      <c r="O24" s="137">
        <f t="shared" si="5"/>
        <v>1899</v>
      </c>
      <c r="P24" s="138"/>
      <c r="Q24" s="21">
        <f t="shared" si="6"/>
        <v>3797</v>
      </c>
      <c r="R24" s="71">
        <f t="shared" si="7"/>
        <v>800</v>
      </c>
      <c r="S24" s="154">
        <f t="shared" si="8"/>
        <v>801</v>
      </c>
      <c r="T24" s="155"/>
      <c r="U24" s="48">
        <f t="shared" si="9"/>
        <v>1601</v>
      </c>
      <c r="V24" s="83"/>
      <c r="W24" s="24">
        <f t="shared" si="10"/>
        <v>5896</v>
      </c>
      <c r="X24" s="24">
        <f t="shared" si="10"/>
        <v>5897</v>
      </c>
      <c r="Y24" s="48">
        <f t="shared" si="11"/>
        <v>11793</v>
      </c>
    </row>
    <row r="25" spans="1:25" s="43" customFormat="1" ht="15" customHeight="1">
      <c r="A25" s="104">
        <v>7</v>
      </c>
      <c r="B25" s="90">
        <v>110</v>
      </c>
      <c r="C25" s="69">
        <f t="shared" si="0"/>
        <v>3670</v>
      </c>
      <c r="D25" s="156" t="s">
        <v>30</v>
      </c>
      <c r="E25" s="157"/>
      <c r="F25" s="70">
        <f t="shared" si="12"/>
        <v>5390</v>
      </c>
      <c r="G25" s="152">
        <f t="shared" si="1"/>
        <v>5390</v>
      </c>
      <c r="H25" s="153"/>
      <c r="I25" s="65">
        <f t="shared" si="2"/>
        <v>10780</v>
      </c>
      <c r="J25" s="20">
        <f t="shared" si="13"/>
        <v>3382</v>
      </c>
      <c r="K25" s="152">
        <f t="shared" si="3"/>
        <v>3382</v>
      </c>
      <c r="L25" s="153"/>
      <c r="M25" s="65">
        <f t="shared" si="14"/>
        <v>6764</v>
      </c>
      <c r="N25" s="70">
        <f t="shared" si="4"/>
        <v>2008</v>
      </c>
      <c r="O25" s="152">
        <f t="shared" si="5"/>
        <v>2008</v>
      </c>
      <c r="P25" s="153"/>
      <c r="Q25" s="65">
        <f t="shared" si="6"/>
        <v>4016</v>
      </c>
      <c r="R25" s="71">
        <f t="shared" si="7"/>
        <v>847</v>
      </c>
      <c r="S25" s="154">
        <f t="shared" si="8"/>
        <v>847</v>
      </c>
      <c r="T25" s="155"/>
      <c r="U25" s="48">
        <f t="shared" si="9"/>
        <v>1694</v>
      </c>
      <c r="V25" s="84"/>
      <c r="W25" s="72">
        <f t="shared" si="10"/>
        <v>6237</v>
      </c>
      <c r="X25" s="72">
        <f t="shared" si="10"/>
        <v>6237</v>
      </c>
      <c r="Y25" s="48">
        <f t="shared" si="11"/>
        <v>12474</v>
      </c>
    </row>
    <row r="26" spans="1:25" s="43" customFormat="1" ht="15" customHeight="1">
      <c r="A26" s="104">
        <v>8</v>
      </c>
      <c r="B26" s="90">
        <v>118</v>
      </c>
      <c r="C26" s="69">
        <f t="shared" si="0"/>
        <v>3930</v>
      </c>
      <c r="D26" s="156" t="s">
        <v>31</v>
      </c>
      <c r="E26" s="157"/>
      <c r="F26" s="70">
        <f t="shared" si="12"/>
        <v>5782</v>
      </c>
      <c r="G26" s="152">
        <f t="shared" si="1"/>
        <v>5782</v>
      </c>
      <c r="H26" s="153"/>
      <c r="I26" s="65">
        <f t="shared" si="2"/>
        <v>11564</v>
      </c>
      <c r="J26" s="20">
        <f t="shared" si="13"/>
        <v>3628</v>
      </c>
      <c r="K26" s="152">
        <f t="shared" si="3"/>
        <v>3628</v>
      </c>
      <c r="L26" s="153"/>
      <c r="M26" s="65">
        <f t="shared" si="14"/>
        <v>7256</v>
      </c>
      <c r="N26" s="70">
        <f t="shared" si="4"/>
        <v>2154</v>
      </c>
      <c r="O26" s="152">
        <f t="shared" si="5"/>
        <v>2154</v>
      </c>
      <c r="P26" s="153"/>
      <c r="Q26" s="65">
        <f t="shared" si="6"/>
        <v>4308</v>
      </c>
      <c r="R26" s="71">
        <f t="shared" si="7"/>
        <v>908</v>
      </c>
      <c r="S26" s="154">
        <f t="shared" si="8"/>
        <v>909</v>
      </c>
      <c r="T26" s="155"/>
      <c r="U26" s="48">
        <f t="shared" si="9"/>
        <v>1817</v>
      </c>
      <c r="V26" s="84"/>
      <c r="W26" s="72">
        <f t="shared" si="10"/>
        <v>6690</v>
      </c>
      <c r="X26" s="72">
        <f t="shared" si="10"/>
        <v>6691</v>
      </c>
      <c r="Y26" s="48">
        <f t="shared" si="11"/>
        <v>13381</v>
      </c>
    </row>
    <row r="27" spans="1:25" s="43" customFormat="1" ht="15" customHeight="1">
      <c r="A27" s="104">
        <v>9</v>
      </c>
      <c r="B27" s="90">
        <v>126</v>
      </c>
      <c r="C27" s="69">
        <f t="shared" si="0"/>
        <v>4200</v>
      </c>
      <c r="D27" s="150" t="s">
        <v>32</v>
      </c>
      <c r="E27" s="151"/>
      <c r="F27" s="70">
        <f t="shared" si="12"/>
        <v>6174</v>
      </c>
      <c r="G27" s="152">
        <f t="shared" si="1"/>
        <v>6174</v>
      </c>
      <c r="H27" s="153"/>
      <c r="I27" s="65">
        <f>ROUNDDOWN(B27*$G$7,0)</f>
        <v>12348</v>
      </c>
      <c r="J27" s="20">
        <f t="shared" si="13"/>
        <v>3874</v>
      </c>
      <c r="K27" s="152">
        <f t="shared" si="3"/>
        <v>3874</v>
      </c>
      <c r="L27" s="153"/>
      <c r="M27" s="65">
        <f t="shared" si="14"/>
        <v>7748</v>
      </c>
      <c r="N27" s="70">
        <f t="shared" si="4"/>
        <v>2300</v>
      </c>
      <c r="O27" s="152">
        <f t="shared" si="5"/>
        <v>2300</v>
      </c>
      <c r="P27" s="153"/>
      <c r="Q27" s="65">
        <f t="shared" si="6"/>
        <v>4600</v>
      </c>
      <c r="R27" s="71">
        <f t="shared" si="7"/>
        <v>970</v>
      </c>
      <c r="S27" s="154">
        <f t="shared" si="8"/>
        <v>970</v>
      </c>
      <c r="T27" s="155"/>
      <c r="U27" s="48">
        <f>ROUNDDOWN(B27*$O$7,0)</f>
        <v>1940</v>
      </c>
      <c r="V27" s="84"/>
      <c r="W27" s="72">
        <f t="shared" si="10"/>
        <v>7144</v>
      </c>
      <c r="X27" s="72">
        <f t="shared" si="10"/>
        <v>7144</v>
      </c>
      <c r="Y27" s="48">
        <f t="shared" si="11"/>
        <v>14288</v>
      </c>
    </row>
    <row r="28" spans="1:25" s="43" customFormat="1" ht="15" customHeight="1" thickBot="1">
      <c r="A28" s="105">
        <v>10</v>
      </c>
      <c r="B28" s="93">
        <v>134</v>
      </c>
      <c r="C28" s="73">
        <f t="shared" si="0"/>
        <v>4470</v>
      </c>
      <c r="D28" s="166" t="s">
        <v>33</v>
      </c>
      <c r="E28" s="167"/>
      <c r="F28" s="74">
        <f t="shared" si="12"/>
        <v>6566</v>
      </c>
      <c r="G28" s="162">
        <f t="shared" si="1"/>
        <v>6566</v>
      </c>
      <c r="H28" s="163"/>
      <c r="I28" s="66">
        <f t="shared" si="2"/>
        <v>13132</v>
      </c>
      <c r="J28" s="88">
        <f t="shared" si="13"/>
        <v>4120</v>
      </c>
      <c r="K28" s="162">
        <f t="shared" si="3"/>
        <v>4120</v>
      </c>
      <c r="L28" s="163"/>
      <c r="M28" s="66">
        <f>I28-Q28</f>
        <v>8240</v>
      </c>
      <c r="N28" s="74">
        <f t="shared" si="4"/>
        <v>2446</v>
      </c>
      <c r="O28" s="162">
        <f t="shared" si="5"/>
        <v>2446</v>
      </c>
      <c r="P28" s="163"/>
      <c r="Q28" s="66">
        <f>ROUNDDOWN(B28*$M$7,0)</f>
        <v>4892</v>
      </c>
      <c r="R28" s="75">
        <f t="shared" si="7"/>
        <v>1031</v>
      </c>
      <c r="S28" s="164">
        <f t="shared" si="8"/>
        <v>1032</v>
      </c>
      <c r="T28" s="165"/>
      <c r="U28" s="49">
        <f t="shared" si="9"/>
        <v>2063</v>
      </c>
      <c r="V28" s="84"/>
      <c r="W28" s="74">
        <f t="shared" si="10"/>
        <v>7597</v>
      </c>
      <c r="X28" s="76">
        <f t="shared" si="10"/>
        <v>7598</v>
      </c>
      <c r="Y28" s="49">
        <f t="shared" si="11"/>
        <v>15195</v>
      </c>
    </row>
    <row r="29" spans="1:25" s="43" customFormat="1" ht="15" customHeight="1">
      <c r="A29" s="106">
        <v>11</v>
      </c>
      <c r="B29" s="92">
        <v>142</v>
      </c>
      <c r="C29" s="69">
        <f t="shared" si="0"/>
        <v>4730</v>
      </c>
      <c r="D29" s="168" t="s">
        <v>34</v>
      </c>
      <c r="E29" s="169"/>
      <c r="F29" s="70">
        <f t="shared" si="12"/>
        <v>6958</v>
      </c>
      <c r="G29" s="152">
        <f t="shared" si="1"/>
        <v>6958</v>
      </c>
      <c r="H29" s="153"/>
      <c r="I29" s="65">
        <f t="shared" si="2"/>
        <v>13916</v>
      </c>
      <c r="J29" s="20">
        <f t="shared" si="13"/>
        <v>4366</v>
      </c>
      <c r="K29" s="152">
        <f t="shared" si="3"/>
        <v>4366</v>
      </c>
      <c r="L29" s="153"/>
      <c r="M29" s="65">
        <f t="shared" si="14"/>
        <v>8732</v>
      </c>
      <c r="N29" s="70">
        <f t="shared" si="4"/>
        <v>2592</v>
      </c>
      <c r="O29" s="152">
        <f t="shared" si="5"/>
        <v>2592</v>
      </c>
      <c r="P29" s="153"/>
      <c r="Q29" s="65">
        <f t="shared" si="6"/>
        <v>5184</v>
      </c>
      <c r="R29" s="71">
        <f t="shared" si="7"/>
        <v>1093</v>
      </c>
      <c r="S29" s="154">
        <f t="shared" si="8"/>
        <v>1093</v>
      </c>
      <c r="T29" s="155"/>
      <c r="U29" s="48">
        <f t="shared" si="9"/>
        <v>2186</v>
      </c>
      <c r="V29" s="84"/>
      <c r="W29" s="72">
        <f t="shared" si="10"/>
        <v>8051</v>
      </c>
      <c r="X29" s="72">
        <f t="shared" si="10"/>
        <v>8051</v>
      </c>
      <c r="Y29" s="48">
        <f t="shared" si="11"/>
        <v>16102</v>
      </c>
    </row>
    <row r="30" spans="1:25" s="43" customFormat="1" ht="15" customHeight="1">
      <c r="A30" s="104">
        <v>12</v>
      </c>
      <c r="B30" s="90">
        <v>150</v>
      </c>
      <c r="C30" s="69">
        <f t="shared" si="0"/>
        <v>5000</v>
      </c>
      <c r="D30" s="150" t="s">
        <v>35</v>
      </c>
      <c r="E30" s="151"/>
      <c r="F30" s="70">
        <f t="shared" si="12"/>
        <v>7350</v>
      </c>
      <c r="G30" s="152">
        <f t="shared" si="1"/>
        <v>7350</v>
      </c>
      <c r="H30" s="153"/>
      <c r="I30" s="65">
        <f t="shared" si="2"/>
        <v>14700</v>
      </c>
      <c r="J30" s="20">
        <f t="shared" si="13"/>
        <v>4612</v>
      </c>
      <c r="K30" s="152">
        <f t="shared" si="3"/>
        <v>4612</v>
      </c>
      <c r="L30" s="153"/>
      <c r="M30" s="65">
        <f t="shared" si="14"/>
        <v>9224</v>
      </c>
      <c r="N30" s="70">
        <f t="shared" si="4"/>
        <v>2738</v>
      </c>
      <c r="O30" s="152">
        <f t="shared" si="5"/>
        <v>2738</v>
      </c>
      <c r="P30" s="153"/>
      <c r="Q30" s="65">
        <f t="shared" si="6"/>
        <v>5476</v>
      </c>
      <c r="R30" s="71">
        <f t="shared" si="7"/>
        <v>1155</v>
      </c>
      <c r="S30" s="154">
        <f t="shared" si="8"/>
        <v>1155</v>
      </c>
      <c r="T30" s="155"/>
      <c r="U30" s="48">
        <f t="shared" si="9"/>
        <v>2310</v>
      </c>
      <c r="V30" s="84"/>
      <c r="W30" s="72">
        <f t="shared" si="10"/>
        <v>8505</v>
      </c>
      <c r="X30" s="72">
        <f t="shared" si="10"/>
        <v>8505</v>
      </c>
      <c r="Y30" s="48">
        <f t="shared" si="11"/>
        <v>17010</v>
      </c>
    </row>
    <row r="31" spans="1:25" s="43" customFormat="1" ht="15" customHeight="1">
      <c r="A31" s="104">
        <v>13</v>
      </c>
      <c r="B31" s="90">
        <v>160</v>
      </c>
      <c r="C31" s="69">
        <f t="shared" si="0"/>
        <v>5330</v>
      </c>
      <c r="D31" s="150" t="s">
        <v>36</v>
      </c>
      <c r="E31" s="151"/>
      <c r="F31" s="70">
        <f t="shared" si="12"/>
        <v>7840</v>
      </c>
      <c r="G31" s="152">
        <f t="shared" si="1"/>
        <v>7840</v>
      </c>
      <c r="H31" s="153"/>
      <c r="I31" s="65">
        <f t="shared" si="2"/>
        <v>15680</v>
      </c>
      <c r="J31" s="20">
        <f t="shared" si="13"/>
        <v>4920</v>
      </c>
      <c r="K31" s="152">
        <f t="shared" si="3"/>
        <v>4919</v>
      </c>
      <c r="L31" s="153"/>
      <c r="M31" s="65">
        <f t="shared" si="14"/>
        <v>9839</v>
      </c>
      <c r="N31" s="70">
        <f t="shared" si="4"/>
        <v>2920</v>
      </c>
      <c r="O31" s="152">
        <f t="shared" si="5"/>
        <v>2921</v>
      </c>
      <c r="P31" s="153"/>
      <c r="Q31" s="65">
        <f t="shared" si="6"/>
        <v>5841</v>
      </c>
      <c r="R31" s="71">
        <f t="shared" si="7"/>
        <v>1232</v>
      </c>
      <c r="S31" s="154">
        <f t="shared" si="8"/>
        <v>1232</v>
      </c>
      <c r="T31" s="155"/>
      <c r="U31" s="48">
        <f t="shared" si="9"/>
        <v>2464</v>
      </c>
      <c r="V31" s="84"/>
      <c r="W31" s="72">
        <f t="shared" si="10"/>
        <v>9072</v>
      </c>
      <c r="X31" s="72">
        <f t="shared" si="10"/>
        <v>9072</v>
      </c>
      <c r="Y31" s="48">
        <f t="shared" si="11"/>
        <v>18144</v>
      </c>
    </row>
    <row r="32" spans="1:25" s="43" customFormat="1" ht="15" customHeight="1">
      <c r="A32" s="104">
        <v>14</v>
      </c>
      <c r="B32" s="90">
        <v>170</v>
      </c>
      <c r="C32" s="69">
        <f t="shared" si="0"/>
        <v>5670</v>
      </c>
      <c r="D32" s="156" t="s">
        <v>37</v>
      </c>
      <c r="E32" s="157"/>
      <c r="F32" s="70">
        <f t="shared" si="12"/>
        <v>8330</v>
      </c>
      <c r="G32" s="152">
        <f t="shared" si="1"/>
        <v>8330</v>
      </c>
      <c r="H32" s="153"/>
      <c r="I32" s="65">
        <f t="shared" si="2"/>
        <v>16660</v>
      </c>
      <c r="J32" s="20">
        <f t="shared" si="13"/>
        <v>5227</v>
      </c>
      <c r="K32" s="152">
        <f t="shared" si="3"/>
        <v>5227</v>
      </c>
      <c r="L32" s="153"/>
      <c r="M32" s="65">
        <f t="shared" si="14"/>
        <v>10454</v>
      </c>
      <c r="N32" s="70">
        <f t="shared" si="4"/>
        <v>3103</v>
      </c>
      <c r="O32" s="152">
        <f t="shared" si="5"/>
        <v>3103</v>
      </c>
      <c r="P32" s="153"/>
      <c r="Q32" s="65">
        <f t="shared" si="6"/>
        <v>6206</v>
      </c>
      <c r="R32" s="71">
        <f t="shared" si="7"/>
        <v>1309</v>
      </c>
      <c r="S32" s="154">
        <f t="shared" si="8"/>
        <v>1309</v>
      </c>
      <c r="T32" s="155"/>
      <c r="U32" s="48">
        <f t="shared" si="9"/>
        <v>2618</v>
      </c>
      <c r="V32" s="84"/>
      <c r="W32" s="72">
        <f t="shared" si="10"/>
        <v>9639</v>
      </c>
      <c r="X32" s="72">
        <f t="shared" si="10"/>
        <v>9639</v>
      </c>
      <c r="Y32" s="48">
        <f t="shared" si="11"/>
        <v>19278</v>
      </c>
    </row>
    <row r="33" spans="1:25" s="43" customFormat="1" ht="15" customHeight="1" thickBot="1">
      <c r="A33" s="105">
        <v>15</v>
      </c>
      <c r="B33" s="93">
        <v>180</v>
      </c>
      <c r="C33" s="73">
        <f t="shared" si="0"/>
        <v>6000</v>
      </c>
      <c r="D33" s="160" t="s">
        <v>38</v>
      </c>
      <c r="E33" s="161"/>
      <c r="F33" s="74">
        <f t="shared" si="12"/>
        <v>8820</v>
      </c>
      <c r="G33" s="162">
        <f t="shared" si="1"/>
        <v>8820</v>
      </c>
      <c r="H33" s="163"/>
      <c r="I33" s="66">
        <f t="shared" si="2"/>
        <v>17640</v>
      </c>
      <c r="J33" s="86">
        <f t="shared" si="13"/>
        <v>5535</v>
      </c>
      <c r="K33" s="162">
        <f t="shared" si="3"/>
        <v>5534</v>
      </c>
      <c r="L33" s="163"/>
      <c r="M33" s="66">
        <f t="shared" si="14"/>
        <v>11069</v>
      </c>
      <c r="N33" s="74">
        <f t="shared" si="4"/>
        <v>3285</v>
      </c>
      <c r="O33" s="162">
        <f t="shared" si="5"/>
        <v>3286</v>
      </c>
      <c r="P33" s="163"/>
      <c r="Q33" s="66">
        <f t="shared" si="6"/>
        <v>6571</v>
      </c>
      <c r="R33" s="75">
        <f t="shared" si="7"/>
        <v>1386</v>
      </c>
      <c r="S33" s="164">
        <f t="shared" si="8"/>
        <v>1386</v>
      </c>
      <c r="T33" s="165"/>
      <c r="U33" s="49">
        <f t="shared" si="9"/>
        <v>2772</v>
      </c>
      <c r="V33" s="84"/>
      <c r="W33" s="74">
        <f t="shared" si="10"/>
        <v>10206</v>
      </c>
      <c r="X33" s="76">
        <f t="shared" si="10"/>
        <v>10206</v>
      </c>
      <c r="Y33" s="49">
        <f t="shared" si="11"/>
        <v>20412</v>
      </c>
    </row>
    <row r="34" spans="1:25" s="43" customFormat="1" ht="15" customHeight="1">
      <c r="A34" s="106">
        <v>16</v>
      </c>
      <c r="B34" s="92">
        <v>190</v>
      </c>
      <c r="C34" s="69">
        <f t="shared" si="0"/>
        <v>6330</v>
      </c>
      <c r="D34" s="158" t="s">
        <v>39</v>
      </c>
      <c r="E34" s="159"/>
      <c r="F34" s="70">
        <f t="shared" si="12"/>
        <v>9310</v>
      </c>
      <c r="G34" s="152">
        <f t="shared" si="1"/>
        <v>9310</v>
      </c>
      <c r="H34" s="153"/>
      <c r="I34" s="65">
        <f t="shared" si="2"/>
        <v>18620</v>
      </c>
      <c r="J34" s="87">
        <f t="shared" si="13"/>
        <v>5842</v>
      </c>
      <c r="K34" s="152">
        <f t="shared" si="3"/>
        <v>5842</v>
      </c>
      <c r="L34" s="153"/>
      <c r="M34" s="65">
        <f t="shared" si="14"/>
        <v>11684</v>
      </c>
      <c r="N34" s="70">
        <f t="shared" si="4"/>
        <v>3468</v>
      </c>
      <c r="O34" s="152">
        <f t="shared" si="5"/>
        <v>3468</v>
      </c>
      <c r="P34" s="153"/>
      <c r="Q34" s="65">
        <f t="shared" si="6"/>
        <v>6936</v>
      </c>
      <c r="R34" s="71">
        <f t="shared" si="7"/>
        <v>1463</v>
      </c>
      <c r="S34" s="154">
        <f t="shared" si="8"/>
        <v>1463</v>
      </c>
      <c r="T34" s="155"/>
      <c r="U34" s="48">
        <f t="shared" si="9"/>
        <v>2926</v>
      </c>
      <c r="V34" s="84"/>
      <c r="W34" s="72">
        <f t="shared" si="10"/>
        <v>10773</v>
      </c>
      <c r="X34" s="72">
        <f t="shared" si="10"/>
        <v>10773</v>
      </c>
      <c r="Y34" s="48">
        <f t="shared" si="11"/>
        <v>21546</v>
      </c>
    </row>
    <row r="35" spans="1:25" s="43" customFormat="1" ht="15" customHeight="1">
      <c r="A35" s="104">
        <v>17</v>
      </c>
      <c r="B35" s="90">
        <v>200</v>
      </c>
      <c r="C35" s="69">
        <f t="shared" si="0"/>
        <v>6670</v>
      </c>
      <c r="D35" s="156" t="s">
        <v>40</v>
      </c>
      <c r="E35" s="157"/>
      <c r="F35" s="70">
        <f t="shared" si="12"/>
        <v>9800</v>
      </c>
      <c r="G35" s="152">
        <f t="shared" si="1"/>
        <v>9800</v>
      </c>
      <c r="H35" s="153"/>
      <c r="I35" s="65">
        <f t="shared" si="2"/>
        <v>19600</v>
      </c>
      <c r="J35" s="20">
        <f t="shared" si="13"/>
        <v>6149</v>
      </c>
      <c r="K35" s="152">
        <f t="shared" si="3"/>
        <v>6149</v>
      </c>
      <c r="L35" s="153"/>
      <c r="M35" s="65">
        <f t="shared" si="14"/>
        <v>12298</v>
      </c>
      <c r="N35" s="70">
        <f t="shared" si="4"/>
        <v>3651</v>
      </c>
      <c r="O35" s="152">
        <f t="shared" si="5"/>
        <v>3651</v>
      </c>
      <c r="P35" s="153"/>
      <c r="Q35" s="65">
        <f t="shared" si="6"/>
        <v>7302</v>
      </c>
      <c r="R35" s="71">
        <f t="shared" si="7"/>
        <v>1540</v>
      </c>
      <c r="S35" s="154">
        <f t="shared" si="8"/>
        <v>1540</v>
      </c>
      <c r="T35" s="155"/>
      <c r="U35" s="48">
        <f t="shared" si="9"/>
        <v>3080</v>
      </c>
      <c r="V35" s="84"/>
      <c r="W35" s="72">
        <f t="shared" si="10"/>
        <v>11340</v>
      </c>
      <c r="X35" s="72">
        <f t="shared" si="10"/>
        <v>11340</v>
      </c>
      <c r="Y35" s="48">
        <f t="shared" si="11"/>
        <v>22680</v>
      </c>
    </row>
    <row r="36" spans="1:25" s="43" customFormat="1" ht="15" customHeight="1">
      <c r="A36" s="104">
        <v>18</v>
      </c>
      <c r="B36" s="90">
        <v>220</v>
      </c>
      <c r="C36" s="69">
        <f t="shared" si="0"/>
        <v>7330</v>
      </c>
      <c r="D36" s="150" t="s">
        <v>41</v>
      </c>
      <c r="E36" s="151"/>
      <c r="F36" s="70">
        <f t="shared" si="12"/>
        <v>10780</v>
      </c>
      <c r="G36" s="152">
        <f t="shared" si="1"/>
        <v>10780</v>
      </c>
      <c r="H36" s="153"/>
      <c r="I36" s="65">
        <f t="shared" si="2"/>
        <v>21560</v>
      </c>
      <c r="J36" s="20">
        <f t="shared" si="13"/>
        <v>6764</v>
      </c>
      <c r="K36" s="152">
        <f t="shared" si="3"/>
        <v>6764</v>
      </c>
      <c r="L36" s="153"/>
      <c r="M36" s="65">
        <f t="shared" si="14"/>
        <v>13528</v>
      </c>
      <c r="N36" s="70">
        <f t="shared" si="4"/>
        <v>4016</v>
      </c>
      <c r="O36" s="152">
        <f t="shared" si="5"/>
        <v>4016</v>
      </c>
      <c r="P36" s="153"/>
      <c r="Q36" s="65">
        <f t="shared" si="6"/>
        <v>8032</v>
      </c>
      <c r="R36" s="71">
        <f t="shared" si="7"/>
        <v>1694</v>
      </c>
      <c r="S36" s="154">
        <f t="shared" si="8"/>
        <v>1694</v>
      </c>
      <c r="T36" s="155"/>
      <c r="U36" s="48">
        <f t="shared" si="9"/>
        <v>3388</v>
      </c>
      <c r="V36" s="84"/>
      <c r="W36" s="72">
        <f t="shared" si="10"/>
        <v>12474</v>
      </c>
      <c r="X36" s="72">
        <f t="shared" si="10"/>
        <v>12474</v>
      </c>
      <c r="Y36" s="48">
        <f t="shared" si="11"/>
        <v>24948</v>
      </c>
    </row>
    <row r="37" spans="1:25" s="43" customFormat="1" ht="15" customHeight="1">
      <c r="A37" s="104">
        <v>19</v>
      </c>
      <c r="B37" s="90">
        <v>240</v>
      </c>
      <c r="C37" s="69">
        <f t="shared" si="0"/>
        <v>8000</v>
      </c>
      <c r="D37" s="156" t="s">
        <v>42</v>
      </c>
      <c r="E37" s="157"/>
      <c r="F37" s="70">
        <f t="shared" si="12"/>
        <v>11760</v>
      </c>
      <c r="G37" s="152">
        <f t="shared" si="1"/>
        <v>11760</v>
      </c>
      <c r="H37" s="153"/>
      <c r="I37" s="65">
        <f t="shared" si="2"/>
        <v>23520</v>
      </c>
      <c r="J37" s="20">
        <f t="shared" si="13"/>
        <v>7379</v>
      </c>
      <c r="K37" s="152">
        <f t="shared" si="3"/>
        <v>7379</v>
      </c>
      <c r="L37" s="153"/>
      <c r="M37" s="65">
        <f t="shared" si="14"/>
        <v>14758</v>
      </c>
      <c r="N37" s="70">
        <f t="shared" si="4"/>
        <v>4381</v>
      </c>
      <c r="O37" s="152">
        <f t="shared" si="5"/>
        <v>4381</v>
      </c>
      <c r="P37" s="153"/>
      <c r="Q37" s="65">
        <f t="shared" si="6"/>
        <v>8762</v>
      </c>
      <c r="R37" s="71">
        <f t="shared" si="7"/>
        <v>1848</v>
      </c>
      <c r="S37" s="154">
        <f t="shared" si="8"/>
        <v>1848</v>
      </c>
      <c r="T37" s="155"/>
      <c r="U37" s="48">
        <f t="shared" si="9"/>
        <v>3696</v>
      </c>
      <c r="V37" s="84"/>
      <c r="W37" s="72">
        <f t="shared" si="10"/>
        <v>13608</v>
      </c>
      <c r="X37" s="72">
        <f t="shared" si="10"/>
        <v>13608</v>
      </c>
      <c r="Y37" s="48">
        <f t="shared" si="11"/>
        <v>27216</v>
      </c>
    </row>
    <row r="38" spans="1:25" ht="15" customHeight="1" thickBot="1">
      <c r="A38" s="107">
        <v>20</v>
      </c>
      <c r="B38" s="94">
        <v>260</v>
      </c>
      <c r="C38" s="25">
        <f t="shared" si="0"/>
        <v>8670</v>
      </c>
      <c r="D38" s="144" t="s">
        <v>43</v>
      </c>
      <c r="E38" s="129"/>
      <c r="F38" s="26">
        <f t="shared" si="12"/>
        <v>12740</v>
      </c>
      <c r="G38" s="130">
        <f t="shared" si="1"/>
        <v>12740</v>
      </c>
      <c r="H38" s="131"/>
      <c r="I38" s="66">
        <f t="shared" si="2"/>
        <v>25480</v>
      </c>
      <c r="J38" s="88">
        <f t="shared" si="13"/>
        <v>7994</v>
      </c>
      <c r="K38" s="130">
        <f t="shared" si="3"/>
        <v>7994</v>
      </c>
      <c r="L38" s="131"/>
      <c r="M38" s="27">
        <f t="shared" si="14"/>
        <v>15988</v>
      </c>
      <c r="N38" s="26">
        <f t="shared" si="4"/>
        <v>4746</v>
      </c>
      <c r="O38" s="130">
        <f t="shared" si="5"/>
        <v>4746</v>
      </c>
      <c r="P38" s="131"/>
      <c r="Q38" s="27">
        <f t="shared" si="6"/>
        <v>9492</v>
      </c>
      <c r="R38" s="28">
        <f t="shared" si="7"/>
        <v>2002</v>
      </c>
      <c r="S38" s="132">
        <f t="shared" si="8"/>
        <v>2002</v>
      </c>
      <c r="T38" s="133"/>
      <c r="U38" s="29">
        <f t="shared" si="9"/>
        <v>4004</v>
      </c>
      <c r="V38" s="83"/>
      <c r="W38" s="26">
        <f t="shared" si="10"/>
        <v>14742</v>
      </c>
      <c r="X38" s="30">
        <f t="shared" si="10"/>
        <v>14742</v>
      </c>
      <c r="Y38" s="49">
        <f t="shared" si="11"/>
        <v>29484</v>
      </c>
    </row>
    <row r="39" spans="1:25" ht="15" customHeight="1">
      <c r="A39" s="103">
        <v>21</v>
      </c>
      <c r="B39" s="95">
        <v>280</v>
      </c>
      <c r="C39" s="19">
        <f t="shared" si="0"/>
        <v>9330</v>
      </c>
      <c r="D39" s="148" t="s">
        <v>44</v>
      </c>
      <c r="E39" s="149"/>
      <c r="F39" s="20">
        <f t="shared" si="12"/>
        <v>13720</v>
      </c>
      <c r="G39" s="137">
        <f t="shared" si="1"/>
        <v>13720</v>
      </c>
      <c r="H39" s="138"/>
      <c r="I39" s="65">
        <f t="shared" si="2"/>
        <v>27440</v>
      </c>
      <c r="J39" s="20">
        <f t="shared" si="13"/>
        <v>8609</v>
      </c>
      <c r="K39" s="137">
        <f t="shared" si="3"/>
        <v>8609</v>
      </c>
      <c r="L39" s="138"/>
      <c r="M39" s="21">
        <f t="shared" si="14"/>
        <v>17218</v>
      </c>
      <c r="N39" s="20">
        <f t="shared" si="4"/>
        <v>5111</v>
      </c>
      <c r="O39" s="137">
        <f t="shared" si="5"/>
        <v>5111</v>
      </c>
      <c r="P39" s="138"/>
      <c r="Q39" s="21">
        <f t="shared" si="6"/>
        <v>10222</v>
      </c>
      <c r="R39" s="22">
        <f t="shared" si="7"/>
        <v>2156</v>
      </c>
      <c r="S39" s="139">
        <f t="shared" si="8"/>
        <v>2156</v>
      </c>
      <c r="T39" s="140"/>
      <c r="U39" s="23">
        <f t="shared" si="9"/>
        <v>4312</v>
      </c>
      <c r="V39" s="83"/>
      <c r="W39" s="24">
        <f t="shared" si="10"/>
        <v>15876</v>
      </c>
      <c r="X39" s="24">
        <f t="shared" si="10"/>
        <v>15876</v>
      </c>
      <c r="Y39" s="48">
        <f t="shared" si="11"/>
        <v>31752</v>
      </c>
    </row>
    <row r="40" spans="1:25" ht="15" customHeight="1">
      <c r="A40" s="101">
        <v>22</v>
      </c>
      <c r="B40" s="96">
        <v>300</v>
      </c>
      <c r="C40" s="19">
        <f t="shared" si="0"/>
        <v>10000</v>
      </c>
      <c r="D40" s="135" t="s">
        <v>45</v>
      </c>
      <c r="E40" s="147"/>
      <c r="F40" s="20">
        <f t="shared" si="12"/>
        <v>14700</v>
      </c>
      <c r="G40" s="137">
        <f t="shared" si="1"/>
        <v>14700</v>
      </c>
      <c r="H40" s="138"/>
      <c r="I40" s="65">
        <f t="shared" si="2"/>
        <v>29400</v>
      </c>
      <c r="J40" s="20">
        <f t="shared" si="13"/>
        <v>9224</v>
      </c>
      <c r="K40" s="137">
        <f t="shared" si="3"/>
        <v>9223</v>
      </c>
      <c r="L40" s="138"/>
      <c r="M40" s="21">
        <f t="shared" si="14"/>
        <v>18447</v>
      </c>
      <c r="N40" s="20">
        <f t="shared" si="4"/>
        <v>5476</v>
      </c>
      <c r="O40" s="137">
        <f t="shared" si="5"/>
        <v>5477</v>
      </c>
      <c r="P40" s="138"/>
      <c r="Q40" s="21">
        <f t="shared" si="6"/>
        <v>10953</v>
      </c>
      <c r="R40" s="22">
        <f t="shared" si="7"/>
        <v>2310</v>
      </c>
      <c r="S40" s="139">
        <f t="shared" si="8"/>
        <v>2310</v>
      </c>
      <c r="T40" s="140"/>
      <c r="U40" s="23">
        <f t="shared" si="9"/>
        <v>4620</v>
      </c>
      <c r="V40" s="83"/>
      <c r="W40" s="24">
        <f t="shared" si="10"/>
        <v>17010</v>
      </c>
      <c r="X40" s="24">
        <f t="shared" si="10"/>
        <v>17010</v>
      </c>
      <c r="Y40" s="48">
        <f t="shared" si="11"/>
        <v>34020</v>
      </c>
    </row>
    <row r="41" spans="1:25" ht="15" customHeight="1">
      <c r="A41" s="101">
        <v>23</v>
      </c>
      <c r="B41" s="96">
        <v>320</v>
      </c>
      <c r="C41" s="19">
        <f t="shared" si="0"/>
        <v>10670</v>
      </c>
      <c r="D41" s="143" t="s">
        <v>46</v>
      </c>
      <c r="E41" s="136"/>
      <c r="F41" s="20">
        <f t="shared" si="12"/>
        <v>15680</v>
      </c>
      <c r="G41" s="137">
        <f t="shared" si="1"/>
        <v>15680</v>
      </c>
      <c r="H41" s="138"/>
      <c r="I41" s="65">
        <f t="shared" si="2"/>
        <v>31360</v>
      </c>
      <c r="J41" s="20">
        <f t="shared" si="13"/>
        <v>9839</v>
      </c>
      <c r="K41" s="137">
        <f t="shared" si="3"/>
        <v>9838</v>
      </c>
      <c r="L41" s="138"/>
      <c r="M41" s="21">
        <f t="shared" si="14"/>
        <v>19677</v>
      </c>
      <c r="N41" s="20">
        <f t="shared" si="4"/>
        <v>5841</v>
      </c>
      <c r="O41" s="137">
        <f t="shared" si="5"/>
        <v>5842</v>
      </c>
      <c r="P41" s="138"/>
      <c r="Q41" s="21">
        <f t="shared" si="6"/>
        <v>11683</v>
      </c>
      <c r="R41" s="22">
        <f t="shared" si="7"/>
        <v>2464</v>
      </c>
      <c r="S41" s="139">
        <f t="shared" si="8"/>
        <v>2464</v>
      </c>
      <c r="T41" s="140"/>
      <c r="U41" s="23">
        <f t="shared" si="9"/>
        <v>4928</v>
      </c>
      <c r="V41" s="83"/>
      <c r="W41" s="24">
        <f t="shared" si="10"/>
        <v>18144</v>
      </c>
      <c r="X41" s="24">
        <f t="shared" si="10"/>
        <v>18144</v>
      </c>
      <c r="Y41" s="48">
        <f t="shared" si="11"/>
        <v>36288</v>
      </c>
    </row>
    <row r="42" spans="1:25" ht="15" customHeight="1">
      <c r="A42" s="101">
        <v>24</v>
      </c>
      <c r="B42" s="96">
        <v>340</v>
      </c>
      <c r="C42" s="19">
        <f t="shared" si="0"/>
        <v>11330</v>
      </c>
      <c r="D42" s="143" t="s">
        <v>47</v>
      </c>
      <c r="E42" s="136"/>
      <c r="F42" s="20">
        <f t="shared" si="12"/>
        <v>16660</v>
      </c>
      <c r="G42" s="137">
        <f t="shared" si="1"/>
        <v>16660</v>
      </c>
      <c r="H42" s="138"/>
      <c r="I42" s="65">
        <f t="shared" si="2"/>
        <v>33320</v>
      </c>
      <c r="J42" s="20">
        <f t="shared" si="13"/>
        <v>10454</v>
      </c>
      <c r="K42" s="137">
        <f t="shared" si="3"/>
        <v>10453</v>
      </c>
      <c r="L42" s="138"/>
      <c r="M42" s="21">
        <f t="shared" si="14"/>
        <v>20907</v>
      </c>
      <c r="N42" s="20">
        <f t="shared" si="4"/>
        <v>6206</v>
      </c>
      <c r="O42" s="137">
        <f t="shared" si="5"/>
        <v>6207</v>
      </c>
      <c r="P42" s="138"/>
      <c r="Q42" s="21">
        <f t="shared" si="6"/>
        <v>12413</v>
      </c>
      <c r="R42" s="22">
        <f t="shared" si="7"/>
        <v>2618</v>
      </c>
      <c r="S42" s="139">
        <f t="shared" si="8"/>
        <v>2618</v>
      </c>
      <c r="T42" s="140"/>
      <c r="U42" s="23">
        <f t="shared" si="9"/>
        <v>5236</v>
      </c>
      <c r="V42" s="83"/>
      <c r="W42" s="24">
        <f t="shared" si="10"/>
        <v>19278</v>
      </c>
      <c r="X42" s="24">
        <f t="shared" si="10"/>
        <v>19278</v>
      </c>
      <c r="Y42" s="48">
        <f t="shared" si="11"/>
        <v>38556</v>
      </c>
    </row>
    <row r="43" spans="1:25" ht="15" customHeight="1" thickBot="1">
      <c r="A43" s="107">
        <v>25</v>
      </c>
      <c r="B43" s="94">
        <v>360</v>
      </c>
      <c r="C43" s="25">
        <f t="shared" si="0"/>
        <v>12000</v>
      </c>
      <c r="D43" s="144" t="s">
        <v>48</v>
      </c>
      <c r="E43" s="129"/>
      <c r="F43" s="26">
        <f t="shared" si="12"/>
        <v>17640</v>
      </c>
      <c r="G43" s="130">
        <f t="shared" si="1"/>
        <v>17640</v>
      </c>
      <c r="H43" s="131"/>
      <c r="I43" s="66">
        <f t="shared" si="2"/>
        <v>35280</v>
      </c>
      <c r="J43" s="86">
        <f t="shared" si="13"/>
        <v>11069</v>
      </c>
      <c r="K43" s="130">
        <f t="shared" si="3"/>
        <v>11068</v>
      </c>
      <c r="L43" s="131"/>
      <c r="M43" s="27">
        <f t="shared" si="14"/>
        <v>22137</v>
      </c>
      <c r="N43" s="26">
        <f t="shared" si="4"/>
        <v>6571</v>
      </c>
      <c r="O43" s="130">
        <f t="shared" si="5"/>
        <v>6572</v>
      </c>
      <c r="P43" s="131"/>
      <c r="Q43" s="27">
        <f t="shared" si="6"/>
        <v>13143</v>
      </c>
      <c r="R43" s="28">
        <f t="shared" si="7"/>
        <v>2772</v>
      </c>
      <c r="S43" s="132">
        <f t="shared" si="8"/>
        <v>2772</v>
      </c>
      <c r="T43" s="133"/>
      <c r="U43" s="29">
        <f t="shared" si="9"/>
        <v>5544</v>
      </c>
      <c r="V43" s="83"/>
      <c r="W43" s="26">
        <f t="shared" si="10"/>
        <v>20412</v>
      </c>
      <c r="X43" s="30">
        <f t="shared" si="10"/>
        <v>20412</v>
      </c>
      <c r="Y43" s="49">
        <f t="shared" si="11"/>
        <v>40824</v>
      </c>
    </row>
    <row r="44" spans="1:25" ht="15" customHeight="1">
      <c r="A44" s="103">
        <v>26</v>
      </c>
      <c r="B44" s="95">
        <v>380</v>
      </c>
      <c r="C44" s="19">
        <f t="shared" si="0"/>
        <v>12670</v>
      </c>
      <c r="D44" s="141" t="s">
        <v>49</v>
      </c>
      <c r="E44" s="142"/>
      <c r="F44" s="20">
        <f t="shared" si="12"/>
        <v>18620</v>
      </c>
      <c r="G44" s="137">
        <f t="shared" si="1"/>
        <v>18620</v>
      </c>
      <c r="H44" s="138"/>
      <c r="I44" s="65">
        <f t="shared" si="2"/>
        <v>37240</v>
      </c>
      <c r="J44" s="87">
        <f t="shared" si="13"/>
        <v>11684</v>
      </c>
      <c r="K44" s="137">
        <f t="shared" si="3"/>
        <v>11683</v>
      </c>
      <c r="L44" s="138"/>
      <c r="M44" s="21">
        <f t="shared" si="14"/>
        <v>23367</v>
      </c>
      <c r="N44" s="20">
        <f t="shared" si="4"/>
        <v>6936</v>
      </c>
      <c r="O44" s="137">
        <f t="shared" si="5"/>
        <v>6937</v>
      </c>
      <c r="P44" s="138"/>
      <c r="Q44" s="21">
        <f t="shared" si="6"/>
        <v>13873</v>
      </c>
      <c r="R44" s="22">
        <f t="shared" si="7"/>
        <v>2926</v>
      </c>
      <c r="S44" s="139">
        <f t="shared" si="8"/>
        <v>2926</v>
      </c>
      <c r="T44" s="140"/>
      <c r="U44" s="23">
        <f t="shared" si="9"/>
        <v>5852</v>
      </c>
      <c r="V44" s="83"/>
      <c r="W44" s="24">
        <f t="shared" si="10"/>
        <v>21546</v>
      </c>
      <c r="X44" s="24">
        <f t="shared" si="10"/>
        <v>21546</v>
      </c>
      <c r="Y44" s="48">
        <f t="shared" si="11"/>
        <v>43092</v>
      </c>
    </row>
    <row r="45" spans="1:25" ht="15" customHeight="1">
      <c r="A45" s="101">
        <v>27</v>
      </c>
      <c r="B45" s="96">
        <v>410</v>
      </c>
      <c r="C45" s="19">
        <f t="shared" si="0"/>
        <v>13670</v>
      </c>
      <c r="D45" s="143" t="s">
        <v>50</v>
      </c>
      <c r="E45" s="136"/>
      <c r="F45" s="20">
        <f t="shared" si="12"/>
        <v>20090</v>
      </c>
      <c r="G45" s="137">
        <f t="shared" si="1"/>
        <v>20090</v>
      </c>
      <c r="H45" s="138"/>
      <c r="I45" s="65">
        <f t="shared" si="2"/>
        <v>40180</v>
      </c>
      <c r="J45" s="20">
        <f t="shared" si="13"/>
        <v>12606</v>
      </c>
      <c r="K45" s="137">
        <f t="shared" si="3"/>
        <v>12605</v>
      </c>
      <c r="L45" s="138"/>
      <c r="M45" s="21">
        <f t="shared" si="14"/>
        <v>25211</v>
      </c>
      <c r="N45" s="20">
        <f t="shared" si="4"/>
        <v>7484</v>
      </c>
      <c r="O45" s="137">
        <f t="shared" si="5"/>
        <v>7485</v>
      </c>
      <c r="P45" s="138"/>
      <c r="Q45" s="21">
        <f t="shared" si="6"/>
        <v>14969</v>
      </c>
      <c r="R45" s="22">
        <f t="shared" si="7"/>
        <v>3157</v>
      </c>
      <c r="S45" s="139">
        <f t="shared" si="8"/>
        <v>3157</v>
      </c>
      <c r="T45" s="140"/>
      <c r="U45" s="23">
        <f t="shared" si="9"/>
        <v>6314</v>
      </c>
      <c r="V45" s="83"/>
      <c r="W45" s="24">
        <f t="shared" si="10"/>
        <v>23247</v>
      </c>
      <c r="X45" s="24">
        <f t="shared" si="10"/>
        <v>23247</v>
      </c>
      <c r="Y45" s="48">
        <f t="shared" si="11"/>
        <v>46494</v>
      </c>
    </row>
    <row r="46" spans="1:25" ht="15" customHeight="1">
      <c r="A46" s="101">
        <v>28</v>
      </c>
      <c r="B46" s="96">
        <v>440</v>
      </c>
      <c r="C46" s="19">
        <f t="shared" si="0"/>
        <v>14670</v>
      </c>
      <c r="D46" s="143" t="s">
        <v>51</v>
      </c>
      <c r="E46" s="136"/>
      <c r="F46" s="20">
        <f t="shared" si="12"/>
        <v>21560</v>
      </c>
      <c r="G46" s="137">
        <f t="shared" si="1"/>
        <v>21560</v>
      </c>
      <c r="H46" s="138"/>
      <c r="I46" s="65">
        <f t="shared" si="2"/>
        <v>43120</v>
      </c>
      <c r="J46" s="20">
        <f t="shared" si="13"/>
        <v>13528</v>
      </c>
      <c r="K46" s="137">
        <f t="shared" si="3"/>
        <v>13528</v>
      </c>
      <c r="L46" s="138"/>
      <c r="M46" s="21">
        <f t="shared" si="14"/>
        <v>27056</v>
      </c>
      <c r="N46" s="20">
        <f t="shared" si="4"/>
        <v>8032</v>
      </c>
      <c r="O46" s="137">
        <f t="shared" si="5"/>
        <v>8032</v>
      </c>
      <c r="P46" s="138"/>
      <c r="Q46" s="21">
        <f t="shared" si="6"/>
        <v>16064</v>
      </c>
      <c r="R46" s="22">
        <f t="shared" si="7"/>
        <v>3388</v>
      </c>
      <c r="S46" s="139">
        <f t="shared" si="8"/>
        <v>3388</v>
      </c>
      <c r="T46" s="140"/>
      <c r="U46" s="23">
        <f t="shared" si="9"/>
        <v>6776</v>
      </c>
      <c r="V46" s="83"/>
      <c r="W46" s="24">
        <f t="shared" si="10"/>
        <v>24948</v>
      </c>
      <c r="X46" s="24">
        <f t="shared" si="10"/>
        <v>24948</v>
      </c>
      <c r="Y46" s="48">
        <f t="shared" si="11"/>
        <v>49896</v>
      </c>
    </row>
    <row r="47" spans="1:25" ht="15" customHeight="1">
      <c r="A47" s="101">
        <v>29</v>
      </c>
      <c r="B47" s="96">
        <v>470</v>
      </c>
      <c r="C47" s="19">
        <f t="shared" si="0"/>
        <v>15670</v>
      </c>
      <c r="D47" s="143" t="s">
        <v>52</v>
      </c>
      <c r="E47" s="136"/>
      <c r="F47" s="20">
        <f t="shared" si="12"/>
        <v>23030</v>
      </c>
      <c r="G47" s="137">
        <f t="shared" si="1"/>
        <v>23030</v>
      </c>
      <c r="H47" s="138"/>
      <c r="I47" s="65">
        <f t="shared" si="2"/>
        <v>46060</v>
      </c>
      <c r="J47" s="20">
        <f t="shared" si="13"/>
        <v>14451</v>
      </c>
      <c r="K47" s="137">
        <f t="shared" si="3"/>
        <v>14450</v>
      </c>
      <c r="L47" s="138"/>
      <c r="M47" s="21">
        <f t="shared" si="14"/>
        <v>28901</v>
      </c>
      <c r="N47" s="20">
        <f t="shared" si="4"/>
        <v>8579</v>
      </c>
      <c r="O47" s="137">
        <f t="shared" si="5"/>
        <v>8580</v>
      </c>
      <c r="P47" s="138"/>
      <c r="Q47" s="21">
        <f t="shared" si="6"/>
        <v>17159</v>
      </c>
      <c r="R47" s="22">
        <f t="shared" si="7"/>
        <v>3619</v>
      </c>
      <c r="S47" s="139">
        <f t="shared" si="8"/>
        <v>3619</v>
      </c>
      <c r="T47" s="140"/>
      <c r="U47" s="23">
        <f t="shared" si="9"/>
        <v>7238</v>
      </c>
      <c r="V47" s="83"/>
      <c r="W47" s="24">
        <f t="shared" si="10"/>
        <v>26649</v>
      </c>
      <c r="X47" s="24">
        <f t="shared" si="10"/>
        <v>26649</v>
      </c>
      <c r="Y47" s="48">
        <f t="shared" si="11"/>
        <v>53298</v>
      </c>
    </row>
    <row r="48" spans="1:25" ht="15" customHeight="1" thickBot="1">
      <c r="A48" s="107">
        <v>30</v>
      </c>
      <c r="B48" s="94">
        <v>500</v>
      </c>
      <c r="C48" s="25">
        <f t="shared" si="0"/>
        <v>16670</v>
      </c>
      <c r="D48" s="144" t="s">
        <v>53</v>
      </c>
      <c r="E48" s="129"/>
      <c r="F48" s="26">
        <f t="shared" si="12"/>
        <v>24500</v>
      </c>
      <c r="G48" s="130">
        <f t="shared" si="1"/>
        <v>24500</v>
      </c>
      <c r="H48" s="131"/>
      <c r="I48" s="66">
        <f t="shared" si="2"/>
        <v>49000</v>
      </c>
      <c r="J48" s="88">
        <f t="shared" si="13"/>
        <v>15373</v>
      </c>
      <c r="K48" s="130">
        <f t="shared" si="3"/>
        <v>15372</v>
      </c>
      <c r="L48" s="131"/>
      <c r="M48" s="27">
        <f t="shared" si="14"/>
        <v>30745</v>
      </c>
      <c r="N48" s="26">
        <f t="shared" si="4"/>
        <v>9127</v>
      </c>
      <c r="O48" s="130">
        <f t="shared" si="5"/>
        <v>9128</v>
      </c>
      <c r="P48" s="131"/>
      <c r="Q48" s="27">
        <f t="shared" si="6"/>
        <v>18255</v>
      </c>
      <c r="R48" s="28">
        <f t="shared" si="7"/>
        <v>3850</v>
      </c>
      <c r="S48" s="132">
        <f t="shared" si="8"/>
        <v>3850</v>
      </c>
      <c r="T48" s="133"/>
      <c r="U48" s="29">
        <f t="shared" si="9"/>
        <v>7700</v>
      </c>
      <c r="V48" s="83"/>
      <c r="W48" s="26">
        <f t="shared" si="10"/>
        <v>28350</v>
      </c>
      <c r="X48" s="30">
        <f t="shared" si="10"/>
        <v>28350</v>
      </c>
      <c r="Y48" s="49">
        <f t="shared" si="11"/>
        <v>56700</v>
      </c>
    </row>
    <row r="49" spans="1:25" ht="15" customHeight="1">
      <c r="A49" s="103">
        <v>31</v>
      </c>
      <c r="B49" s="95">
        <v>530</v>
      </c>
      <c r="C49" s="19">
        <f t="shared" si="0"/>
        <v>17670</v>
      </c>
      <c r="D49" s="141" t="s">
        <v>54</v>
      </c>
      <c r="E49" s="142"/>
      <c r="F49" s="20">
        <f t="shared" si="12"/>
        <v>25970</v>
      </c>
      <c r="G49" s="137">
        <f t="shared" si="1"/>
        <v>25970</v>
      </c>
      <c r="H49" s="138"/>
      <c r="I49" s="65">
        <f t="shared" si="2"/>
        <v>51940</v>
      </c>
      <c r="J49" s="20">
        <f t="shared" si="13"/>
        <v>16295</v>
      </c>
      <c r="K49" s="137">
        <f t="shared" si="3"/>
        <v>16295</v>
      </c>
      <c r="L49" s="138"/>
      <c r="M49" s="21">
        <f t="shared" si="14"/>
        <v>32590</v>
      </c>
      <c r="N49" s="20">
        <f t="shared" si="4"/>
        <v>9675</v>
      </c>
      <c r="O49" s="137">
        <f t="shared" si="5"/>
        <v>9675</v>
      </c>
      <c r="P49" s="138"/>
      <c r="Q49" s="21">
        <f t="shared" si="6"/>
        <v>19350</v>
      </c>
      <c r="R49" s="22">
        <f t="shared" si="7"/>
        <v>4081</v>
      </c>
      <c r="S49" s="139">
        <f t="shared" si="8"/>
        <v>4081</v>
      </c>
      <c r="T49" s="140"/>
      <c r="U49" s="23">
        <f t="shared" si="9"/>
        <v>8162</v>
      </c>
      <c r="V49" s="83"/>
      <c r="W49" s="24">
        <f t="shared" si="10"/>
        <v>30051</v>
      </c>
      <c r="X49" s="24">
        <f t="shared" si="10"/>
        <v>30051</v>
      </c>
      <c r="Y49" s="48">
        <f t="shared" si="11"/>
        <v>60102</v>
      </c>
    </row>
    <row r="50" spans="1:25" ht="15" customHeight="1">
      <c r="A50" s="101">
        <v>32</v>
      </c>
      <c r="B50" s="96">
        <v>560</v>
      </c>
      <c r="C50" s="19">
        <f t="shared" si="0"/>
        <v>18670</v>
      </c>
      <c r="D50" s="143" t="s">
        <v>55</v>
      </c>
      <c r="E50" s="136"/>
      <c r="F50" s="20">
        <f t="shared" si="12"/>
        <v>27440</v>
      </c>
      <c r="G50" s="137">
        <f t="shared" si="1"/>
        <v>27440</v>
      </c>
      <c r="H50" s="138"/>
      <c r="I50" s="65">
        <f t="shared" si="2"/>
        <v>54880</v>
      </c>
      <c r="J50" s="20">
        <f t="shared" si="13"/>
        <v>17218</v>
      </c>
      <c r="K50" s="137">
        <f t="shared" si="3"/>
        <v>17217</v>
      </c>
      <c r="L50" s="138"/>
      <c r="M50" s="21">
        <f t="shared" si="14"/>
        <v>34435</v>
      </c>
      <c r="N50" s="20">
        <f t="shared" si="4"/>
        <v>10222</v>
      </c>
      <c r="O50" s="137">
        <f t="shared" si="5"/>
        <v>10223</v>
      </c>
      <c r="P50" s="138"/>
      <c r="Q50" s="21">
        <f t="shared" si="6"/>
        <v>20445</v>
      </c>
      <c r="R50" s="22">
        <f t="shared" si="7"/>
        <v>4312</v>
      </c>
      <c r="S50" s="139">
        <f t="shared" si="8"/>
        <v>4312</v>
      </c>
      <c r="T50" s="140"/>
      <c r="U50" s="23">
        <f t="shared" si="9"/>
        <v>8624</v>
      </c>
      <c r="V50" s="83"/>
      <c r="W50" s="24">
        <f t="shared" si="10"/>
        <v>31752</v>
      </c>
      <c r="X50" s="24">
        <f t="shared" si="10"/>
        <v>31752</v>
      </c>
      <c r="Y50" s="48">
        <f t="shared" si="11"/>
        <v>63504</v>
      </c>
    </row>
    <row r="51" spans="1:25" ht="15" customHeight="1">
      <c r="A51" s="101">
        <v>33</v>
      </c>
      <c r="B51" s="96">
        <v>590</v>
      </c>
      <c r="C51" s="19">
        <f t="shared" si="0"/>
        <v>19670</v>
      </c>
      <c r="D51" s="143" t="s">
        <v>56</v>
      </c>
      <c r="E51" s="136"/>
      <c r="F51" s="20">
        <f t="shared" si="12"/>
        <v>28910</v>
      </c>
      <c r="G51" s="137">
        <f t="shared" si="1"/>
        <v>28910</v>
      </c>
      <c r="H51" s="138"/>
      <c r="I51" s="65">
        <f t="shared" si="2"/>
        <v>57820</v>
      </c>
      <c r="J51" s="20">
        <f t="shared" si="13"/>
        <v>18140</v>
      </c>
      <c r="K51" s="137">
        <f t="shared" si="3"/>
        <v>18140</v>
      </c>
      <c r="L51" s="138"/>
      <c r="M51" s="21">
        <f t="shared" si="14"/>
        <v>36280</v>
      </c>
      <c r="N51" s="20">
        <f t="shared" si="4"/>
        <v>10770</v>
      </c>
      <c r="O51" s="137">
        <f t="shared" si="5"/>
        <v>10770</v>
      </c>
      <c r="P51" s="138"/>
      <c r="Q51" s="21">
        <f t="shared" si="6"/>
        <v>21540</v>
      </c>
      <c r="R51" s="22">
        <f t="shared" si="7"/>
        <v>4543</v>
      </c>
      <c r="S51" s="139">
        <f t="shared" si="8"/>
        <v>4543</v>
      </c>
      <c r="T51" s="140"/>
      <c r="U51" s="23">
        <f t="shared" si="9"/>
        <v>9086</v>
      </c>
      <c r="V51" s="83"/>
      <c r="W51" s="24">
        <f t="shared" si="10"/>
        <v>33453</v>
      </c>
      <c r="X51" s="24">
        <f t="shared" si="10"/>
        <v>33453</v>
      </c>
      <c r="Y51" s="48">
        <f t="shared" si="11"/>
        <v>66906</v>
      </c>
    </row>
    <row r="52" spans="1:25" ht="15" customHeight="1">
      <c r="A52" s="101">
        <v>34</v>
      </c>
      <c r="B52" s="96">
        <v>620</v>
      </c>
      <c r="C52" s="19">
        <f t="shared" si="0"/>
        <v>20670</v>
      </c>
      <c r="D52" s="143" t="s">
        <v>57</v>
      </c>
      <c r="E52" s="136"/>
      <c r="F52" s="20">
        <f t="shared" si="12"/>
        <v>30380</v>
      </c>
      <c r="G52" s="137">
        <f t="shared" si="1"/>
        <v>30380</v>
      </c>
      <c r="H52" s="138"/>
      <c r="I52" s="65">
        <f t="shared" si="2"/>
        <v>60760</v>
      </c>
      <c r="J52" s="20">
        <f t="shared" si="13"/>
        <v>19062</v>
      </c>
      <c r="K52" s="137">
        <f t="shared" si="3"/>
        <v>19062</v>
      </c>
      <c r="L52" s="138"/>
      <c r="M52" s="21">
        <f t="shared" si="14"/>
        <v>38124</v>
      </c>
      <c r="N52" s="20">
        <f t="shared" si="4"/>
        <v>11318</v>
      </c>
      <c r="O52" s="137">
        <f t="shared" si="5"/>
        <v>11318</v>
      </c>
      <c r="P52" s="138"/>
      <c r="Q52" s="21">
        <f t="shared" si="6"/>
        <v>22636</v>
      </c>
      <c r="R52" s="22">
        <f t="shared" si="7"/>
        <v>4774</v>
      </c>
      <c r="S52" s="139">
        <f t="shared" si="8"/>
        <v>4774</v>
      </c>
      <c r="T52" s="140"/>
      <c r="U52" s="23">
        <f t="shared" si="9"/>
        <v>9548</v>
      </c>
      <c r="V52" s="83"/>
      <c r="W52" s="24">
        <f t="shared" si="10"/>
        <v>35154</v>
      </c>
      <c r="X52" s="24">
        <f t="shared" si="10"/>
        <v>35154</v>
      </c>
      <c r="Y52" s="48">
        <f t="shared" si="11"/>
        <v>70308</v>
      </c>
    </row>
    <row r="53" spans="1:25" ht="15" customHeight="1" thickBot="1">
      <c r="A53" s="107">
        <v>35</v>
      </c>
      <c r="B53" s="94">
        <v>650</v>
      </c>
      <c r="C53" s="25">
        <f t="shared" si="0"/>
        <v>21670</v>
      </c>
      <c r="D53" s="144" t="s">
        <v>58</v>
      </c>
      <c r="E53" s="129"/>
      <c r="F53" s="26">
        <f t="shared" si="12"/>
        <v>31850</v>
      </c>
      <c r="G53" s="130">
        <f t="shared" si="1"/>
        <v>31850</v>
      </c>
      <c r="H53" s="131"/>
      <c r="I53" s="66">
        <f t="shared" si="2"/>
        <v>63700</v>
      </c>
      <c r="J53" s="86">
        <f t="shared" si="13"/>
        <v>19985</v>
      </c>
      <c r="K53" s="130">
        <f t="shared" si="3"/>
        <v>19984</v>
      </c>
      <c r="L53" s="131"/>
      <c r="M53" s="27">
        <f t="shared" si="14"/>
        <v>39969</v>
      </c>
      <c r="N53" s="26">
        <f t="shared" si="4"/>
        <v>11865</v>
      </c>
      <c r="O53" s="130">
        <f t="shared" si="5"/>
        <v>11866</v>
      </c>
      <c r="P53" s="131"/>
      <c r="Q53" s="27">
        <f t="shared" si="6"/>
        <v>23731</v>
      </c>
      <c r="R53" s="28">
        <f t="shared" si="7"/>
        <v>5005</v>
      </c>
      <c r="S53" s="132">
        <f t="shared" si="8"/>
        <v>5005</v>
      </c>
      <c r="T53" s="133"/>
      <c r="U53" s="29">
        <f t="shared" si="9"/>
        <v>10010</v>
      </c>
      <c r="V53" s="83"/>
      <c r="W53" s="26">
        <f t="shared" si="10"/>
        <v>36855</v>
      </c>
      <c r="X53" s="30">
        <f t="shared" si="10"/>
        <v>36855</v>
      </c>
      <c r="Y53" s="49">
        <f t="shared" si="11"/>
        <v>73710</v>
      </c>
    </row>
    <row r="54" spans="1:25" ht="15" customHeight="1">
      <c r="A54" s="103">
        <v>36</v>
      </c>
      <c r="B54" s="95">
        <v>680</v>
      </c>
      <c r="C54" s="19">
        <f t="shared" si="0"/>
        <v>22670</v>
      </c>
      <c r="D54" s="141" t="s">
        <v>59</v>
      </c>
      <c r="E54" s="142"/>
      <c r="F54" s="20">
        <f t="shared" si="12"/>
        <v>33320</v>
      </c>
      <c r="G54" s="137">
        <f t="shared" si="1"/>
        <v>33320</v>
      </c>
      <c r="H54" s="138"/>
      <c r="I54" s="65">
        <f>ROUNDDOWN(B54*$G$7,0)</f>
        <v>66640</v>
      </c>
      <c r="J54" s="87">
        <f t="shared" si="13"/>
        <v>20907</v>
      </c>
      <c r="K54" s="137">
        <f t="shared" si="3"/>
        <v>20907</v>
      </c>
      <c r="L54" s="138"/>
      <c r="M54" s="21">
        <f t="shared" si="14"/>
        <v>41814</v>
      </c>
      <c r="N54" s="20">
        <f t="shared" si="4"/>
        <v>12413</v>
      </c>
      <c r="O54" s="137">
        <f t="shared" si="5"/>
        <v>12413</v>
      </c>
      <c r="P54" s="138"/>
      <c r="Q54" s="21">
        <f t="shared" si="6"/>
        <v>24826</v>
      </c>
      <c r="R54" s="22">
        <f t="shared" si="7"/>
        <v>5236</v>
      </c>
      <c r="S54" s="139">
        <f t="shared" si="8"/>
        <v>5236</v>
      </c>
      <c r="T54" s="140"/>
      <c r="U54" s="23">
        <f t="shared" si="9"/>
        <v>10472</v>
      </c>
      <c r="V54" s="83"/>
      <c r="W54" s="24">
        <f t="shared" si="10"/>
        <v>38556</v>
      </c>
      <c r="X54" s="24">
        <f t="shared" si="10"/>
        <v>38556</v>
      </c>
      <c r="Y54" s="48">
        <f t="shared" si="11"/>
        <v>77112</v>
      </c>
    </row>
    <row r="55" spans="1:25" ht="15" customHeight="1">
      <c r="A55" s="101">
        <v>37</v>
      </c>
      <c r="B55" s="96">
        <v>710</v>
      </c>
      <c r="C55" s="19">
        <f t="shared" si="0"/>
        <v>23670</v>
      </c>
      <c r="D55" s="143" t="s">
        <v>60</v>
      </c>
      <c r="E55" s="136"/>
      <c r="F55" s="20">
        <f t="shared" si="12"/>
        <v>34790</v>
      </c>
      <c r="G55" s="137">
        <f t="shared" si="1"/>
        <v>34790</v>
      </c>
      <c r="H55" s="138"/>
      <c r="I55" s="65">
        <f t="shared" si="2"/>
        <v>69580</v>
      </c>
      <c r="J55" s="20">
        <f t="shared" si="13"/>
        <v>21829</v>
      </c>
      <c r="K55" s="137">
        <f t="shared" si="3"/>
        <v>21829</v>
      </c>
      <c r="L55" s="138"/>
      <c r="M55" s="21">
        <f t="shared" si="14"/>
        <v>43658</v>
      </c>
      <c r="N55" s="20">
        <f t="shared" si="4"/>
        <v>12961</v>
      </c>
      <c r="O55" s="137">
        <f t="shared" si="5"/>
        <v>12961</v>
      </c>
      <c r="P55" s="138"/>
      <c r="Q55" s="21">
        <f t="shared" si="6"/>
        <v>25922</v>
      </c>
      <c r="R55" s="22">
        <f t="shared" si="7"/>
        <v>5467</v>
      </c>
      <c r="S55" s="139">
        <f t="shared" si="8"/>
        <v>5467</v>
      </c>
      <c r="T55" s="140"/>
      <c r="U55" s="23">
        <f t="shared" si="9"/>
        <v>10934</v>
      </c>
      <c r="V55" s="83"/>
      <c r="W55" s="24">
        <f t="shared" si="10"/>
        <v>40257</v>
      </c>
      <c r="X55" s="24">
        <f t="shared" si="10"/>
        <v>40257</v>
      </c>
      <c r="Y55" s="48">
        <f t="shared" si="11"/>
        <v>80514</v>
      </c>
    </row>
    <row r="56" spans="1:25" ht="15" customHeight="1">
      <c r="A56" s="101">
        <v>38</v>
      </c>
      <c r="B56" s="96">
        <v>750</v>
      </c>
      <c r="C56" s="19">
        <f t="shared" si="0"/>
        <v>25000</v>
      </c>
      <c r="D56" s="143" t="s">
        <v>61</v>
      </c>
      <c r="E56" s="136"/>
      <c r="F56" s="20">
        <f t="shared" si="12"/>
        <v>36750</v>
      </c>
      <c r="G56" s="137">
        <f t="shared" si="1"/>
        <v>36750</v>
      </c>
      <c r="H56" s="138"/>
      <c r="I56" s="65">
        <f t="shared" si="2"/>
        <v>73500</v>
      </c>
      <c r="J56" s="20">
        <f t="shared" si="13"/>
        <v>23059</v>
      </c>
      <c r="K56" s="137">
        <f t="shared" si="3"/>
        <v>23059</v>
      </c>
      <c r="L56" s="138"/>
      <c r="M56" s="21">
        <f t="shared" si="14"/>
        <v>46118</v>
      </c>
      <c r="N56" s="20">
        <f t="shared" si="4"/>
        <v>13691</v>
      </c>
      <c r="O56" s="137">
        <f t="shared" si="5"/>
        <v>13691</v>
      </c>
      <c r="P56" s="138"/>
      <c r="Q56" s="21">
        <f t="shared" si="6"/>
        <v>27382</v>
      </c>
      <c r="R56" s="22">
        <f t="shared" si="7"/>
        <v>5775</v>
      </c>
      <c r="S56" s="139">
        <f t="shared" si="8"/>
        <v>5775</v>
      </c>
      <c r="T56" s="140"/>
      <c r="U56" s="23">
        <f t="shared" si="9"/>
        <v>11550</v>
      </c>
      <c r="V56" s="83"/>
      <c r="W56" s="24">
        <f t="shared" si="10"/>
        <v>42525</v>
      </c>
      <c r="X56" s="24">
        <f t="shared" si="10"/>
        <v>42525</v>
      </c>
      <c r="Y56" s="48">
        <f t="shared" si="11"/>
        <v>85050</v>
      </c>
    </row>
    <row r="57" spans="1:25" ht="15" customHeight="1">
      <c r="A57" s="101">
        <v>39</v>
      </c>
      <c r="B57" s="96">
        <v>790</v>
      </c>
      <c r="C57" s="19">
        <f t="shared" si="0"/>
        <v>26330</v>
      </c>
      <c r="D57" s="143" t="s">
        <v>62</v>
      </c>
      <c r="E57" s="136"/>
      <c r="F57" s="20">
        <f t="shared" si="12"/>
        <v>38710</v>
      </c>
      <c r="G57" s="137">
        <f t="shared" si="1"/>
        <v>38710</v>
      </c>
      <c r="H57" s="138"/>
      <c r="I57" s="65">
        <f t="shared" si="2"/>
        <v>77420</v>
      </c>
      <c r="J57" s="20">
        <f t="shared" si="13"/>
        <v>24289</v>
      </c>
      <c r="K57" s="137">
        <f t="shared" si="3"/>
        <v>24289</v>
      </c>
      <c r="L57" s="138"/>
      <c r="M57" s="21">
        <f t="shared" si="14"/>
        <v>48578</v>
      </c>
      <c r="N57" s="20">
        <f t="shared" si="4"/>
        <v>14421</v>
      </c>
      <c r="O57" s="137">
        <f t="shared" si="5"/>
        <v>14421</v>
      </c>
      <c r="P57" s="138"/>
      <c r="Q57" s="21">
        <f t="shared" si="6"/>
        <v>28842</v>
      </c>
      <c r="R57" s="22">
        <f t="shared" si="7"/>
        <v>6083</v>
      </c>
      <c r="S57" s="139">
        <f t="shared" si="8"/>
        <v>6083</v>
      </c>
      <c r="T57" s="140"/>
      <c r="U57" s="23">
        <f t="shared" si="9"/>
        <v>12166</v>
      </c>
      <c r="V57" s="83"/>
      <c r="W57" s="24">
        <f t="shared" si="10"/>
        <v>44793</v>
      </c>
      <c r="X57" s="24">
        <f t="shared" si="10"/>
        <v>44793</v>
      </c>
      <c r="Y57" s="48">
        <f t="shared" si="11"/>
        <v>89586</v>
      </c>
    </row>
    <row r="58" spans="1:25" ht="15" customHeight="1" thickBot="1">
      <c r="A58" s="107">
        <v>40</v>
      </c>
      <c r="B58" s="94">
        <v>830</v>
      </c>
      <c r="C58" s="25">
        <f t="shared" si="0"/>
        <v>27670</v>
      </c>
      <c r="D58" s="145" t="s">
        <v>63</v>
      </c>
      <c r="E58" s="146"/>
      <c r="F58" s="26">
        <f t="shared" si="12"/>
        <v>40670</v>
      </c>
      <c r="G58" s="130">
        <f t="shared" si="1"/>
        <v>40670</v>
      </c>
      <c r="H58" s="131"/>
      <c r="I58" s="66">
        <f t="shared" si="2"/>
        <v>81340</v>
      </c>
      <c r="J58" s="88">
        <f t="shared" si="13"/>
        <v>25519</v>
      </c>
      <c r="K58" s="130">
        <f t="shared" si="3"/>
        <v>25518</v>
      </c>
      <c r="L58" s="131"/>
      <c r="M58" s="27">
        <f t="shared" si="14"/>
        <v>51037</v>
      </c>
      <c r="N58" s="26">
        <f t="shared" si="4"/>
        <v>15151</v>
      </c>
      <c r="O58" s="130">
        <f t="shared" si="5"/>
        <v>15152</v>
      </c>
      <c r="P58" s="131"/>
      <c r="Q58" s="27">
        <f t="shared" si="6"/>
        <v>30303</v>
      </c>
      <c r="R58" s="28">
        <f t="shared" si="7"/>
        <v>6391</v>
      </c>
      <c r="S58" s="130">
        <f t="shared" si="8"/>
        <v>6391</v>
      </c>
      <c r="T58" s="131"/>
      <c r="U58" s="29">
        <f t="shared" si="9"/>
        <v>12782</v>
      </c>
      <c r="V58" s="83"/>
      <c r="W58" s="26">
        <f t="shared" si="10"/>
        <v>47061</v>
      </c>
      <c r="X58" s="30">
        <f t="shared" si="10"/>
        <v>47061</v>
      </c>
      <c r="Y58" s="49">
        <f t="shared" si="11"/>
        <v>94122</v>
      </c>
    </row>
    <row r="59" spans="1:25" ht="15" customHeight="1">
      <c r="A59" s="103">
        <v>41</v>
      </c>
      <c r="B59" s="95">
        <v>880</v>
      </c>
      <c r="C59" s="19">
        <f t="shared" si="0"/>
        <v>29330</v>
      </c>
      <c r="D59" s="141" t="s">
        <v>64</v>
      </c>
      <c r="E59" s="142"/>
      <c r="F59" s="20">
        <f t="shared" si="12"/>
        <v>43120</v>
      </c>
      <c r="G59" s="137">
        <f t="shared" si="1"/>
        <v>43120</v>
      </c>
      <c r="H59" s="138"/>
      <c r="I59" s="65">
        <f t="shared" si="2"/>
        <v>86240</v>
      </c>
      <c r="J59" s="20">
        <f t="shared" si="13"/>
        <v>27056</v>
      </c>
      <c r="K59" s="137">
        <f t="shared" si="3"/>
        <v>27056</v>
      </c>
      <c r="L59" s="138"/>
      <c r="M59" s="21">
        <f t="shared" si="14"/>
        <v>54112</v>
      </c>
      <c r="N59" s="20">
        <f t="shared" si="4"/>
        <v>16064</v>
      </c>
      <c r="O59" s="137">
        <f t="shared" si="5"/>
        <v>16064</v>
      </c>
      <c r="P59" s="138"/>
      <c r="Q59" s="21">
        <f t="shared" si="6"/>
        <v>32128</v>
      </c>
      <c r="R59" s="22">
        <f t="shared" si="7"/>
        <v>6776</v>
      </c>
      <c r="S59" s="139">
        <f t="shared" si="8"/>
        <v>6776</v>
      </c>
      <c r="T59" s="140"/>
      <c r="U59" s="23">
        <f t="shared" si="9"/>
        <v>13552</v>
      </c>
      <c r="V59" s="83"/>
      <c r="W59" s="24">
        <f t="shared" si="10"/>
        <v>49896</v>
      </c>
      <c r="X59" s="24">
        <f t="shared" si="10"/>
        <v>49896</v>
      </c>
      <c r="Y59" s="48">
        <f t="shared" si="11"/>
        <v>99792</v>
      </c>
    </row>
    <row r="60" spans="1:25" ht="15" customHeight="1">
      <c r="A60" s="101">
        <v>42</v>
      </c>
      <c r="B60" s="96">
        <v>930</v>
      </c>
      <c r="C60" s="19">
        <f t="shared" si="0"/>
        <v>31000</v>
      </c>
      <c r="D60" s="143" t="s">
        <v>65</v>
      </c>
      <c r="E60" s="136"/>
      <c r="F60" s="20">
        <f t="shared" si="12"/>
        <v>45570</v>
      </c>
      <c r="G60" s="137">
        <f t="shared" si="1"/>
        <v>45570</v>
      </c>
      <c r="H60" s="138"/>
      <c r="I60" s="65">
        <f t="shared" si="2"/>
        <v>91140</v>
      </c>
      <c r="J60" s="20">
        <f t="shared" si="13"/>
        <v>28593</v>
      </c>
      <c r="K60" s="137">
        <f t="shared" si="3"/>
        <v>28593</v>
      </c>
      <c r="L60" s="138"/>
      <c r="M60" s="21">
        <f t="shared" si="14"/>
        <v>57186</v>
      </c>
      <c r="N60" s="20">
        <f t="shared" si="4"/>
        <v>16977</v>
      </c>
      <c r="O60" s="137">
        <f t="shared" si="5"/>
        <v>16977</v>
      </c>
      <c r="P60" s="138"/>
      <c r="Q60" s="21">
        <f t="shared" si="6"/>
        <v>33954</v>
      </c>
      <c r="R60" s="22">
        <f t="shared" si="7"/>
        <v>7161</v>
      </c>
      <c r="S60" s="139">
        <f t="shared" si="8"/>
        <v>7161</v>
      </c>
      <c r="T60" s="140"/>
      <c r="U60" s="23">
        <f t="shared" si="9"/>
        <v>14322</v>
      </c>
      <c r="V60" s="83"/>
      <c r="W60" s="24">
        <f t="shared" si="10"/>
        <v>52731</v>
      </c>
      <c r="X60" s="24">
        <f t="shared" si="10"/>
        <v>52731</v>
      </c>
      <c r="Y60" s="48">
        <f t="shared" si="11"/>
        <v>105462</v>
      </c>
    </row>
    <row r="61" spans="1:25" ht="15" customHeight="1">
      <c r="A61" s="101">
        <v>43</v>
      </c>
      <c r="B61" s="96">
        <v>980</v>
      </c>
      <c r="C61" s="19">
        <f t="shared" si="0"/>
        <v>32670</v>
      </c>
      <c r="D61" s="143" t="s">
        <v>66</v>
      </c>
      <c r="E61" s="136"/>
      <c r="F61" s="20">
        <f t="shared" si="12"/>
        <v>48020</v>
      </c>
      <c r="G61" s="137">
        <f t="shared" si="1"/>
        <v>48020</v>
      </c>
      <c r="H61" s="138"/>
      <c r="I61" s="65">
        <f t="shared" si="2"/>
        <v>96040</v>
      </c>
      <c r="J61" s="20">
        <f t="shared" si="13"/>
        <v>30131</v>
      </c>
      <c r="K61" s="137">
        <f t="shared" si="3"/>
        <v>30130</v>
      </c>
      <c r="L61" s="138"/>
      <c r="M61" s="21">
        <f t="shared" si="14"/>
        <v>60261</v>
      </c>
      <c r="N61" s="20">
        <f t="shared" si="4"/>
        <v>17889</v>
      </c>
      <c r="O61" s="137">
        <f t="shared" si="5"/>
        <v>17890</v>
      </c>
      <c r="P61" s="138"/>
      <c r="Q61" s="21">
        <f t="shared" si="6"/>
        <v>35779</v>
      </c>
      <c r="R61" s="22">
        <f t="shared" si="7"/>
        <v>7546</v>
      </c>
      <c r="S61" s="139">
        <f t="shared" si="8"/>
        <v>7546</v>
      </c>
      <c r="T61" s="140"/>
      <c r="U61" s="23">
        <f t="shared" si="9"/>
        <v>15092</v>
      </c>
      <c r="V61" s="83"/>
      <c r="W61" s="24">
        <f t="shared" si="10"/>
        <v>55566</v>
      </c>
      <c r="X61" s="24">
        <f t="shared" si="10"/>
        <v>55566</v>
      </c>
      <c r="Y61" s="48">
        <f t="shared" si="11"/>
        <v>111132</v>
      </c>
    </row>
    <row r="62" spans="1:25" ht="15" customHeight="1">
      <c r="A62" s="101">
        <v>44</v>
      </c>
      <c r="B62" s="97">
        <v>1030</v>
      </c>
      <c r="C62" s="19">
        <f t="shared" si="0"/>
        <v>34330</v>
      </c>
      <c r="D62" s="143" t="s">
        <v>67</v>
      </c>
      <c r="E62" s="136"/>
      <c r="F62" s="20">
        <f t="shared" si="12"/>
        <v>50470</v>
      </c>
      <c r="G62" s="137">
        <f t="shared" si="1"/>
        <v>50470</v>
      </c>
      <c r="H62" s="138"/>
      <c r="I62" s="65">
        <f t="shared" si="2"/>
        <v>100940</v>
      </c>
      <c r="J62" s="20">
        <f t="shared" si="13"/>
        <v>31668</v>
      </c>
      <c r="K62" s="137">
        <f t="shared" si="3"/>
        <v>31667</v>
      </c>
      <c r="L62" s="138"/>
      <c r="M62" s="21">
        <f t="shared" si="14"/>
        <v>63335</v>
      </c>
      <c r="N62" s="20">
        <f t="shared" si="4"/>
        <v>18802</v>
      </c>
      <c r="O62" s="137">
        <f t="shared" si="5"/>
        <v>18803</v>
      </c>
      <c r="P62" s="138"/>
      <c r="Q62" s="21">
        <f t="shared" si="6"/>
        <v>37605</v>
      </c>
      <c r="R62" s="22">
        <f t="shared" si="7"/>
        <v>7931</v>
      </c>
      <c r="S62" s="139">
        <f t="shared" si="8"/>
        <v>7931</v>
      </c>
      <c r="T62" s="140"/>
      <c r="U62" s="23">
        <f t="shared" si="9"/>
        <v>15862</v>
      </c>
      <c r="V62" s="83"/>
      <c r="W62" s="24">
        <f t="shared" si="10"/>
        <v>58401</v>
      </c>
      <c r="X62" s="24">
        <f t="shared" si="10"/>
        <v>58401</v>
      </c>
      <c r="Y62" s="48">
        <f t="shared" si="11"/>
        <v>116802</v>
      </c>
    </row>
    <row r="63" spans="1:25" ht="15" customHeight="1" thickBot="1">
      <c r="A63" s="107">
        <v>45</v>
      </c>
      <c r="B63" s="98">
        <v>1090</v>
      </c>
      <c r="C63" s="25">
        <f t="shared" si="0"/>
        <v>36330</v>
      </c>
      <c r="D63" s="144" t="s">
        <v>68</v>
      </c>
      <c r="E63" s="129"/>
      <c r="F63" s="26">
        <f t="shared" si="12"/>
        <v>53410</v>
      </c>
      <c r="G63" s="130">
        <f t="shared" si="1"/>
        <v>53410</v>
      </c>
      <c r="H63" s="131"/>
      <c r="I63" s="66">
        <f t="shared" si="2"/>
        <v>106820</v>
      </c>
      <c r="J63" s="86">
        <f t="shared" si="13"/>
        <v>33513</v>
      </c>
      <c r="K63" s="130">
        <f t="shared" si="3"/>
        <v>33512</v>
      </c>
      <c r="L63" s="131"/>
      <c r="M63" s="27">
        <f t="shared" si="14"/>
        <v>67025</v>
      </c>
      <c r="N63" s="26">
        <f t="shared" si="4"/>
        <v>19897</v>
      </c>
      <c r="O63" s="130">
        <f t="shared" si="5"/>
        <v>19898</v>
      </c>
      <c r="P63" s="131"/>
      <c r="Q63" s="27">
        <f t="shared" si="6"/>
        <v>39795</v>
      </c>
      <c r="R63" s="28">
        <f t="shared" si="7"/>
        <v>8393</v>
      </c>
      <c r="S63" s="132">
        <f t="shared" si="8"/>
        <v>8393</v>
      </c>
      <c r="T63" s="133"/>
      <c r="U63" s="29">
        <f t="shared" si="9"/>
        <v>16786</v>
      </c>
      <c r="V63" s="83"/>
      <c r="W63" s="26">
        <f t="shared" si="10"/>
        <v>61803</v>
      </c>
      <c r="X63" s="30">
        <f t="shared" si="10"/>
        <v>61803</v>
      </c>
      <c r="Y63" s="49">
        <f t="shared" si="11"/>
        <v>123606</v>
      </c>
    </row>
    <row r="64" spans="1:25" ht="15" customHeight="1">
      <c r="A64" s="103">
        <v>46</v>
      </c>
      <c r="B64" s="99">
        <v>1150</v>
      </c>
      <c r="C64" s="19">
        <f t="shared" si="0"/>
        <v>38330</v>
      </c>
      <c r="D64" s="141" t="s">
        <v>69</v>
      </c>
      <c r="E64" s="142"/>
      <c r="F64" s="20">
        <f t="shared" si="12"/>
        <v>56350</v>
      </c>
      <c r="G64" s="137">
        <f t="shared" si="1"/>
        <v>56350</v>
      </c>
      <c r="H64" s="138"/>
      <c r="I64" s="65">
        <f t="shared" si="2"/>
        <v>112700</v>
      </c>
      <c r="J64" s="87">
        <f t="shared" si="13"/>
        <v>35357</v>
      </c>
      <c r="K64" s="137">
        <f t="shared" si="3"/>
        <v>35357</v>
      </c>
      <c r="L64" s="138"/>
      <c r="M64" s="21">
        <f t="shared" si="14"/>
        <v>70714</v>
      </c>
      <c r="N64" s="20">
        <f t="shared" si="4"/>
        <v>20993</v>
      </c>
      <c r="O64" s="137">
        <f t="shared" si="5"/>
        <v>20993</v>
      </c>
      <c r="P64" s="138"/>
      <c r="Q64" s="21">
        <f t="shared" si="6"/>
        <v>41986</v>
      </c>
      <c r="R64" s="22">
        <f t="shared" si="7"/>
        <v>8855</v>
      </c>
      <c r="S64" s="139">
        <f t="shared" si="8"/>
        <v>8855</v>
      </c>
      <c r="T64" s="140"/>
      <c r="U64" s="23">
        <f t="shared" si="9"/>
        <v>17710</v>
      </c>
      <c r="V64" s="83"/>
      <c r="W64" s="24">
        <f t="shared" si="10"/>
        <v>65205</v>
      </c>
      <c r="X64" s="24">
        <f t="shared" si="10"/>
        <v>65205</v>
      </c>
      <c r="Y64" s="48">
        <f t="shared" si="11"/>
        <v>130410</v>
      </c>
    </row>
    <row r="65" spans="1:25" ht="15" customHeight="1">
      <c r="A65" s="101">
        <v>47</v>
      </c>
      <c r="B65" s="97">
        <v>1210</v>
      </c>
      <c r="C65" s="19">
        <f t="shared" si="0"/>
        <v>40330</v>
      </c>
      <c r="D65" s="135" t="s">
        <v>70</v>
      </c>
      <c r="E65" s="136"/>
      <c r="F65" s="20">
        <f t="shared" si="12"/>
        <v>59290</v>
      </c>
      <c r="G65" s="137">
        <f t="shared" si="1"/>
        <v>59290</v>
      </c>
      <c r="H65" s="138"/>
      <c r="I65" s="65">
        <f t="shared" si="2"/>
        <v>118580</v>
      </c>
      <c r="J65" s="20">
        <f t="shared" si="13"/>
        <v>37202</v>
      </c>
      <c r="K65" s="137">
        <f t="shared" si="3"/>
        <v>37201</v>
      </c>
      <c r="L65" s="138"/>
      <c r="M65" s="21">
        <f t="shared" si="14"/>
        <v>74403</v>
      </c>
      <c r="N65" s="20">
        <f t="shared" si="4"/>
        <v>22088</v>
      </c>
      <c r="O65" s="137">
        <f t="shared" si="5"/>
        <v>22089</v>
      </c>
      <c r="P65" s="138"/>
      <c r="Q65" s="21">
        <f t="shared" si="6"/>
        <v>44177</v>
      </c>
      <c r="R65" s="22">
        <f t="shared" si="7"/>
        <v>9317</v>
      </c>
      <c r="S65" s="139">
        <f t="shared" si="8"/>
        <v>9317</v>
      </c>
      <c r="T65" s="140"/>
      <c r="U65" s="23">
        <f t="shared" si="9"/>
        <v>18634</v>
      </c>
      <c r="V65" s="83"/>
      <c r="W65" s="24">
        <f t="shared" si="10"/>
        <v>68607</v>
      </c>
      <c r="X65" s="24">
        <f t="shared" si="10"/>
        <v>68607</v>
      </c>
      <c r="Y65" s="48">
        <f t="shared" si="11"/>
        <v>137214</v>
      </c>
    </row>
    <row r="66" spans="1:25" ht="15" customHeight="1">
      <c r="A66" s="101">
        <v>48</v>
      </c>
      <c r="B66" s="97">
        <v>1270</v>
      </c>
      <c r="C66" s="19">
        <f t="shared" si="0"/>
        <v>42330</v>
      </c>
      <c r="D66" s="135" t="s">
        <v>71</v>
      </c>
      <c r="E66" s="136"/>
      <c r="F66" s="20">
        <f t="shared" si="12"/>
        <v>62230</v>
      </c>
      <c r="G66" s="137">
        <f>I66-F66</f>
        <v>62230</v>
      </c>
      <c r="H66" s="138"/>
      <c r="I66" s="65">
        <f t="shared" si="2"/>
        <v>124460</v>
      </c>
      <c r="J66" s="20">
        <f t="shared" si="13"/>
        <v>39047</v>
      </c>
      <c r="K66" s="137">
        <f>M66-J66</f>
        <v>39046</v>
      </c>
      <c r="L66" s="138"/>
      <c r="M66" s="21">
        <f t="shared" si="14"/>
        <v>78093</v>
      </c>
      <c r="N66" s="20">
        <f t="shared" si="4"/>
        <v>23183</v>
      </c>
      <c r="O66" s="137">
        <f>Q66-N66</f>
        <v>23184</v>
      </c>
      <c r="P66" s="138"/>
      <c r="Q66" s="21">
        <f t="shared" si="6"/>
        <v>46367</v>
      </c>
      <c r="R66" s="22">
        <f t="shared" si="7"/>
        <v>9779</v>
      </c>
      <c r="S66" s="139">
        <f>U66-R66</f>
        <v>9779</v>
      </c>
      <c r="T66" s="140"/>
      <c r="U66" s="23">
        <f t="shared" si="9"/>
        <v>19558</v>
      </c>
      <c r="V66" s="83"/>
      <c r="W66" s="24">
        <f t="shared" si="10"/>
        <v>72009</v>
      </c>
      <c r="X66" s="24">
        <f t="shared" si="10"/>
        <v>72009</v>
      </c>
      <c r="Y66" s="48">
        <f t="shared" si="11"/>
        <v>144018</v>
      </c>
    </row>
    <row r="67" spans="1:25" ht="15" customHeight="1">
      <c r="A67" s="101">
        <v>49</v>
      </c>
      <c r="B67" s="97">
        <v>1330</v>
      </c>
      <c r="C67" s="19">
        <f t="shared" si="0"/>
        <v>44330</v>
      </c>
      <c r="D67" s="135" t="s">
        <v>72</v>
      </c>
      <c r="E67" s="136"/>
      <c r="F67" s="20">
        <f t="shared" si="12"/>
        <v>65170</v>
      </c>
      <c r="G67" s="137">
        <f>I67-F67</f>
        <v>65170</v>
      </c>
      <c r="H67" s="138"/>
      <c r="I67" s="65">
        <f t="shared" si="2"/>
        <v>130340</v>
      </c>
      <c r="J67" s="20">
        <f t="shared" si="13"/>
        <v>40891</v>
      </c>
      <c r="K67" s="137">
        <f>M67-J67</f>
        <v>40891</v>
      </c>
      <c r="L67" s="138"/>
      <c r="M67" s="21">
        <f t="shared" si="14"/>
        <v>81782</v>
      </c>
      <c r="N67" s="20">
        <f t="shared" si="4"/>
        <v>24279</v>
      </c>
      <c r="O67" s="137">
        <f>Q67-N67</f>
        <v>24279</v>
      </c>
      <c r="P67" s="138"/>
      <c r="Q67" s="21">
        <f t="shared" si="6"/>
        <v>48558</v>
      </c>
      <c r="R67" s="22">
        <f t="shared" si="7"/>
        <v>10241</v>
      </c>
      <c r="S67" s="139">
        <f>U67-R67</f>
        <v>10241</v>
      </c>
      <c r="T67" s="140"/>
      <c r="U67" s="23">
        <f t="shared" si="9"/>
        <v>20482</v>
      </c>
      <c r="V67" s="83"/>
      <c r="W67" s="24">
        <f t="shared" si="10"/>
        <v>75411</v>
      </c>
      <c r="X67" s="24">
        <f t="shared" si="10"/>
        <v>75411</v>
      </c>
      <c r="Y67" s="48">
        <f t="shared" si="11"/>
        <v>150822</v>
      </c>
    </row>
    <row r="68" spans="1:25" ht="15" customHeight="1" thickBot="1">
      <c r="A68" s="107">
        <v>50</v>
      </c>
      <c r="B68" s="98">
        <v>1390</v>
      </c>
      <c r="C68" s="25">
        <f t="shared" si="0"/>
        <v>46330</v>
      </c>
      <c r="D68" s="128" t="s">
        <v>73</v>
      </c>
      <c r="E68" s="129"/>
      <c r="F68" s="26">
        <f t="shared" si="12"/>
        <v>68110</v>
      </c>
      <c r="G68" s="130">
        <f>I68-F68</f>
        <v>68110</v>
      </c>
      <c r="H68" s="131"/>
      <c r="I68" s="66">
        <f t="shared" si="2"/>
        <v>136220</v>
      </c>
      <c r="J68" s="88">
        <f t="shared" si="13"/>
        <v>42736</v>
      </c>
      <c r="K68" s="130">
        <f>M68-J68</f>
        <v>42736</v>
      </c>
      <c r="L68" s="131"/>
      <c r="M68" s="27">
        <f t="shared" si="14"/>
        <v>85472</v>
      </c>
      <c r="N68" s="26">
        <f t="shared" si="4"/>
        <v>25374</v>
      </c>
      <c r="O68" s="130">
        <f>Q68-N68</f>
        <v>25374</v>
      </c>
      <c r="P68" s="131"/>
      <c r="Q68" s="27">
        <f t="shared" si="6"/>
        <v>50748</v>
      </c>
      <c r="R68" s="28">
        <f t="shared" si="7"/>
        <v>10703</v>
      </c>
      <c r="S68" s="132">
        <f>U68-R68</f>
        <v>10703</v>
      </c>
      <c r="T68" s="133"/>
      <c r="U68" s="29">
        <f t="shared" si="9"/>
        <v>21406</v>
      </c>
      <c r="V68" s="85"/>
      <c r="W68" s="26">
        <f t="shared" si="10"/>
        <v>78813</v>
      </c>
      <c r="X68" s="30">
        <f t="shared" si="10"/>
        <v>78813</v>
      </c>
      <c r="Y68" s="49">
        <f t="shared" si="11"/>
        <v>157626</v>
      </c>
    </row>
    <row r="69" spans="1:25">
      <c r="A69" s="31"/>
      <c r="B69" s="32"/>
      <c r="C69" s="33"/>
      <c r="D69" s="33"/>
      <c r="E69" s="34"/>
      <c r="F69" s="35"/>
      <c r="G69" s="36"/>
      <c r="H69" s="36"/>
      <c r="I69" s="67"/>
      <c r="J69" s="35"/>
      <c r="K69" s="36"/>
      <c r="L69" s="36"/>
      <c r="M69" s="35"/>
      <c r="N69" s="35"/>
      <c r="O69" s="36"/>
      <c r="P69" s="36"/>
      <c r="Q69" s="35"/>
      <c r="R69" s="35"/>
      <c r="S69" s="37"/>
      <c r="T69" s="37"/>
      <c r="U69" s="35"/>
      <c r="V69" s="38"/>
      <c r="W69" s="35"/>
      <c r="X69" s="39"/>
      <c r="Y69" s="50"/>
    </row>
    <row r="70" spans="1:25" ht="15" customHeight="1">
      <c r="A70" s="61"/>
      <c r="B70" s="32"/>
      <c r="C70" s="33"/>
      <c r="D70" s="33"/>
      <c r="E70" s="34"/>
      <c r="F70" s="35"/>
      <c r="G70" s="36"/>
      <c r="H70" s="36"/>
      <c r="I70" s="67"/>
      <c r="J70" s="35"/>
      <c r="K70" s="36"/>
      <c r="L70" s="36"/>
      <c r="M70" s="35"/>
      <c r="N70" s="35"/>
      <c r="O70" s="36"/>
      <c r="P70" s="36"/>
      <c r="Q70" s="35"/>
      <c r="R70" s="35"/>
      <c r="S70" s="37"/>
      <c r="T70" s="37"/>
      <c r="U70" s="35"/>
      <c r="V70" s="38"/>
      <c r="W70" s="35"/>
      <c r="X70" s="39"/>
      <c r="Y70" s="50"/>
    </row>
    <row r="71" spans="1:25" ht="15" customHeight="1">
      <c r="A71" s="61"/>
      <c r="B71" s="33"/>
      <c r="D71" s="33"/>
      <c r="E71" s="34"/>
      <c r="F71" s="35"/>
      <c r="G71" s="36"/>
      <c r="H71" s="36"/>
      <c r="I71" s="67"/>
      <c r="J71" s="35"/>
      <c r="K71" s="36"/>
      <c r="L71" s="36"/>
      <c r="M71" s="35"/>
      <c r="N71" s="35"/>
      <c r="O71" s="36"/>
      <c r="P71" s="36"/>
      <c r="Q71" s="35"/>
      <c r="R71" s="35"/>
      <c r="S71" s="37"/>
      <c r="T71" s="37"/>
      <c r="U71" s="35"/>
      <c r="V71" s="38"/>
      <c r="W71" s="35"/>
      <c r="X71" s="39"/>
      <c r="Y71" s="50"/>
    </row>
    <row r="72" spans="1:25" ht="15" customHeight="1">
      <c r="A72" s="61"/>
      <c r="B72" s="33"/>
      <c r="C72" s="62"/>
      <c r="D72" s="33"/>
      <c r="E72" s="34"/>
      <c r="F72" s="35"/>
      <c r="G72" s="36"/>
      <c r="H72" s="36"/>
      <c r="I72" s="67"/>
      <c r="J72" s="35"/>
      <c r="K72" s="36"/>
      <c r="L72" s="36"/>
      <c r="M72" s="35"/>
      <c r="N72" s="35"/>
      <c r="O72" s="36"/>
      <c r="P72" s="36"/>
      <c r="Q72" s="35"/>
      <c r="R72" s="35"/>
      <c r="S72" s="37"/>
      <c r="T72" s="37"/>
      <c r="U72" s="35"/>
      <c r="V72" s="38"/>
      <c r="W72" s="35"/>
      <c r="X72" s="39"/>
      <c r="Y72" s="50"/>
    </row>
    <row r="73" spans="1:25" ht="15" customHeight="1">
      <c r="A73" s="32"/>
      <c r="B73" s="33"/>
      <c r="D73" s="33"/>
      <c r="E73" s="34"/>
      <c r="F73" s="35"/>
      <c r="G73" s="36"/>
      <c r="H73" s="36"/>
      <c r="I73" s="67"/>
      <c r="J73" s="35"/>
      <c r="K73" s="36"/>
      <c r="L73" s="36"/>
      <c r="M73" s="35"/>
      <c r="N73" s="35"/>
      <c r="O73" s="36"/>
      <c r="P73" s="36"/>
      <c r="Q73" s="35"/>
      <c r="R73" s="35"/>
      <c r="S73" s="37"/>
      <c r="T73" s="37"/>
      <c r="U73" s="35"/>
      <c r="V73" s="38"/>
      <c r="W73" s="35"/>
      <c r="X73" s="39"/>
      <c r="Y73" s="50"/>
    </row>
    <row r="74" spans="1:25" ht="15" customHeight="1">
      <c r="A74" s="61"/>
      <c r="B74" s="33"/>
      <c r="D74" s="33"/>
      <c r="E74" s="34"/>
      <c r="F74" s="35"/>
      <c r="G74" s="36"/>
      <c r="H74" s="36"/>
      <c r="I74" s="67"/>
      <c r="J74" s="35"/>
      <c r="K74" s="36"/>
      <c r="L74" s="36"/>
      <c r="M74" s="35"/>
      <c r="N74" s="35"/>
      <c r="O74" s="36"/>
      <c r="P74" s="36"/>
      <c r="Q74" s="35"/>
      <c r="R74" s="35"/>
      <c r="S74" s="37"/>
      <c r="T74" s="37"/>
      <c r="U74" s="35"/>
      <c r="V74" s="38"/>
      <c r="W74" s="35"/>
      <c r="X74" s="39"/>
      <c r="Y74" s="50"/>
    </row>
    <row r="75" spans="1:25" ht="15" customHeight="1">
      <c r="A75" s="61"/>
      <c r="B75" s="33"/>
      <c r="D75" s="33"/>
      <c r="E75" s="34"/>
      <c r="F75" s="35"/>
      <c r="G75" s="36"/>
      <c r="H75" s="36"/>
      <c r="I75" s="67"/>
      <c r="J75" s="35"/>
      <c r="K75" s="36"/>
      <c r="L75" s="36"/>
      <c r="M75" s="35"/>
      <c r="N75" s="35"/>
      <c r="O75" s="36"/>
      <c r="P75" s="36"/>
      <c r="Q75" s="35"/>
      <c r="R75" s="35"/>
      <c r="S75" s="37"/>
      <c r="T75" s="37"/>
      <c r="U75" s="35"/>
      <c r="V75" s="38"/>
      <c r="W75" s="35"/>
      <c r="X75" s="39"/>
      <c r="Y75" s="50"/>
    </row>
    <row r="76" spans="1:25" ht="15" customHeight="1">
      <c r="A76" s="61"/>
      <c r="B76" s="33"/>
      <c r="D76" s="33"/>
      <c r="E76" s="34"/>
      <c r="F76" s="35"/>
      <c r="G76" s="36"/>
      <c r="H76" s="36"/>
      <c r="I76" s="67"/>
      <c r="J76" s="35"/>
      <c r="K76" s="36"/>
      <c r="L76" s="36"/>
      <c r="M76" s="35"/>
      <c r="N76" s="35"/>
      <c r="O76" s="36"/>
      <c r="P76" s="36"/>
      <c r="Q76" s="35"/>
      <c r="R76" s="35"/>
      <c r="S76" s="37"/>
      <c r="T76" s="37"/>
      <c r="U76" s="35"/>
      <c r="V76" s="38"/>
      <c r="W76" s="35"/>
      <c r="X76" s="39"/>
      <c r="Y76" s="50"/>
    </row>
    <row r="77" spans="1:25" ht="15" customHeight="1">
      <c r="A77" s="61"/>
      <c r="B77" s="33"/>
      <c r="D77" s="33"/>
      <c r="E77" s="34"/>
      <c r="F77" s="35"/>
      <c r="G77" s="36"/>
      <c r="H77" s="36"/>
      <c r="I77" s="67"/>
      <c r="J77" s="35"/>
      <c r="K77" s="36"/>
      <c r="L77" s="36"/>
      <c r="M77" s="35"/>
      <c r="N77" s="35"/>
      <c r="O77" s="36"/>
      <c r="P77" s="36"/>
      <c r="Q77" s="35"/>
      <c r="R77" s="35"/>
      <c r="S77" s="37"/>
      <c r="T77" s="37"/>
      <c r="U77" s="35"/>
      <c r="V77" s="38"/>
      <c r="W77" s="35"/>
      <c r="X77" s="39"/>
      <c r="Y77" s="50"/>
    </row>
    <row r="78" spans="1:25" ht="15" customHeight="1">
      <c r="A78" s="61"/>
      <c r="B78" s="33"/>
      <c r="D78" s="33"/>
      <c r="E78" s="34"/>
      <c r="F78" s="35"/>
      <c r="G78" s="36"/>
      <c r="H78" s="36"/>
      <c r="I78" s="67"/>
      <c r="J78" s="35"/>
      <c r="K78" s="36"/>
      <c r="L78" s="36"/>
      <c r="M78" s="35"/>
      <c r="N78" s="35"/>
      <c r="O78" s="36"/>
      <c r="P78" s="36"/>
      <c r="Q78" s="35"/>
      <c r="R78" s="35"/>
      <c r="S78" s="37"/>
      <c r="T78" s="37"/>
      <c r="U78" s="35"/>
      <c r="V78" s="38"/>
      <c r="W78" s="35"/>
      <c r="X78" s="39"/>
      <c r="Y78" s="50"/>
    </row>
    <row r="79" spans="1:25" ht="18" customHeight="1">
      <c r="A79" s="61" t="s">
        <v>76</v>
      </c>
      <c r="B79" s="32" t="s">
        <v>77</v>
      </c>
      <c r="D79" s="33"/>
      <c r="E79" s="34"/>
      <c r="F79" s="35"/>
      <c r="G79" s="36"/>
      <c r="H79" s="36"/>
      <c r="I79" s="67"/>
      <c r="J79" s="35"/>
      <c r="K79" s="36"/>
      <c r="L79" s="36"/>
      <c r="M79" s="35"/>
      <c r="N79" s="35"/>
      <c r="O79" s="36"/>
      <c r="P79" s="36"/>
      <c r="Q79" s="35"/>
      <c r="R79" s="35"/>
      <c r="S79" s="37"/>
      <c r="T79" s="37"/>
      <c r="U79" s="35"/>
      <c r="V79" s="38"/>
      <c r="W79" s="35"/>
      <c r="X79" s="39"/>
      <c r="Y79" s="50"/>
    </row>
    <row r="80" spans="1:25" ht="18" customHeight="1">
      <c r="A80" s="61" t="s">
        <v>76</v>
      </c>
      <c r="B80" s="33" t="s">
        <v>78</v>
      </c>
      <c r="D80" s="33"/>
      <c r="E80" s="34"/>
      <c r="F80" s="35"/>
      <c r="G80" s="36"/>
      <c r="H80" s="36"/>
      <c r="I80" s="67"/>
      <c r="J80" s="35"/>
      <c r="K80" s="36"/>
      <c r="L80" s="36"/>
      <c r="M80" s="35"/>
      <c r="N80" s="35"/>
      <c r="O80" s="36"/>
      <c r="P80" s="36"/>
      <c r="Q80" s="35"/>
      <c r="R80" s="35"/>
      <c r="S80" s="37"/>
      <c r="T80" s="37"/>
      <c r="U80" s="35"/>
      <c r="V80" s="38"/>
      <c r="W80" s="35"/>
      <c r="X80" s="39"/>
      <c r="Y80" s="50"/>
    </row>
    <row r="81" spans="1:25" ht="18" customHeight="1">
      <c r="A81" s="61" t="s">
        <v>76</v>
      </c>
      <c r="B81" s="33" t="s">
        <v>74</v>
      </c>
      <c r="D81" s="33"/>
      <c r="E81" s="34"/>
      <c r="F81" s="35"/>
      <c r="G81" s="36"/>
      <c r="H81" s="36"/>
      <c r="I81" s="67"/>
      <c r="J81" s="35"/>
      <c r="K81" s="36"/>
      <c r="L81" s="36"/>
      <c r="M81" s="35"/>
      <c r="N81" s="35"/>
      <c r="O81" s="36"/>
      <c r="P81" s="36"/>
      <c r="Q81" s="35"/>
      <c r="R81" s="35"/>
      <c r="S81" s="37"/>
      <c r="T81" s="37"/>
      <c r="U81" s="35"/>
      <c r="V81" s="38"/>
      <c r="W81" s="35"/>
      <c r="X81" s="39"/>
      <c r="Y81" s="50"/>
    </row>
    <row r="82" spans="1:25" ht="18" customHeight="1">
      <c r="A82" s="32"/>
      <c r="B82" s="33" t="s">
        <v>81</v>
      </c>
      <c r="D82" s="33"/>
      <c r="E82" s="34"/>
      <c r="F82" s="35"/>
      <c r="G82" s="36"/>
      <c r="H82" s="36"/>
      <c r="I82" s="67"/>
      <c r="J82" s="35"/>
      <c r="K82" s="36"/>
      <c r="L82" s="36"/>
      <c r="M82" s="35"/>
      <c r="N82" s="35"/>
      <c r="O82" s="36"/>
      <c r="P82" s="36"/>
      <c r="Q82" s="35"/>
      <c r="R82" s="35"/>
      <c r="S82" s="37"/>
      <c r="T82" s="37"/>
      <c r="U82" s="35"/>
      <c r="V82" s="38"/>
      <c r="W82" s="35"/>
      <c r="X82" s="39"/>
      <c r="Y82" s="50"/>
    </row>
    <row r="83" spans="1:25" ht="18" customHeight="1">
      <c r="A83" s="61" t="s">
        <v>76</v>
      </c>
      <c r="B83" s="33" t="s">
        <v>79</v>
      </c>
      <c r="D83" s="33"/>
      <c r="E83" s="34"/>
      <c r="F83" s="35"/>
      <c r="G83" s="36"/>
      <c r="H83" s="36"/>
      <c r="I83" s="67"/>
      <c r="J83" s="35"/>
      <c r="K83" s="36"/>
      <c r="L83" s="36"/>
      <c r="M83" s="35"/>
      <c r="N83" s="35"/>
      <c r="O83" s="36"/>
      <c r="P83" s="36"/>
      <c r="Q83" s="35"/>
      <c r="R83" s="35"/>
      <c r="S83" s="37"/>
      <c r="T83" s="37"/>
      <c r="U83" s="35"/>
      <c r="V83" s="38"/>
      <c r="W83" s="35"/>
      <c r="X83" s="39"/>
      <c r="Y83" s="50"/>
    </row>
    <row r="84" spans="1:25" ht="18" customHeight="1">
      <c r="A84" s="61" t="s">
        <v>76</v>
      </c>
      <c r="B84" s="33" t="s">
        <v>80</v>
      </c>
      <c r="C84" s="33"/>
      <c r="D84" s="33"/>
      <c r="E84" s="34"/>
      <c r="F84" s="35"/>
      <c r="G84" s="36"/>
      <c r="H84" s="36"/>
      <c r="I84" s="67"/>
      <c r="J84" s="35"/>
      <c r="K84" s="36"/>
      <c r="L84" s="36"/>
      <c r="M84" s="35"/>
      <c r="N84" s="35"/>
      <c r="O84" s="36"/>
      <c r="P84" s="36"/>
      <c r="Q84" s="35"/>
      <c r="R84" s="35"/>
      <c r="S84" s="37"/>
      <c r="T84" s="37"/>
      <c r="U84" s="35"/>
      <c r="V84" s="38"/>
      <c r="W84" s="35"/>
      <c r="X84" s="39"/>
      <c r="Y84" s="50"/>
    </row>
    <row r="85" spans="1:25" ht="18" customHeight="1">
      <c r="A85" s="61" t="s">
        <v>76</v>
      </c>
      <c r="B85" s="33" t="s">
        <v>75</v>
      </c>
      <c r="C85" s="33"/>
      <c r="D85" s="33"/>
      <c r="E85" s="34"/>
      <c r="F85" s="35"/>
      <c r="G85" s="36"/>
      <c r="H85" s="36"/>
      <c r="I85" s="67"/>
      <c r="J85" s="35"/>
      <c r="K85" s="36"/>
      <c r="L85" s="36"/>
      <c r="M85" s="35"/>
      <c r="N85" s="35"/>
      <c r="O85" s="36"/>
      <c r="P85" s="36"/>
      <c r="Q85" s="35"/>
      <c r="R85" s="35"/>
      <c r="S85" s="37"/>
      <c r="T85" s="37"/>
      <c r="U85" s="35"/>
      <c r="V85" s="38"/>
      <c r="W85" s="35"/>
      <c r="X85" s="39"/>
      <c r="Y85" s="50"/>
    </row>
    <row r="86" spans="1:25" ht="8.25" customHeight="1">
      <c r="A86" s="31"/>
      <c r="B86" s="32"/>
      <c r="C86" s="33"/>
      <c r="D86" s="33"/>
      <c r="E86" s="34"/>
      <c r="F86" s="35"/>
      <c r="G86" s="36"/>
      <c r="H86" s="36"/>
      <c r="I86" s="67"/>
      <c r="J86" s="35"/>
      <c r="K86" s="36"/>
      <c r="L86" s="36"/>
      <c r="M86" s="35"/>
      <c r="N86" s="35"/>
      <c r="O86" s="36"/>
      <c r="P86" s="36"/>
      <c r="Q86" s="35"/>
      <c r="R86" s="35"/>
      <c r="S86" s="37"/>
      <c r="T86" s="37"/>
      <c r="U86" s="35"/>
      <c r="V86" s="38"/>
      <c r="W86" s="35"/>
      <c r="X86" s="39"/>
      <c r="Y86" s="50"/>
    </row>
    <row r="87" spans="1:25" ht="6.75" customHeight="1"/>
    <row r="88" spans="1:25" ht="13.5" customHeight="1">
      <c r="Q88" s="134" t="s">
        <v>0</v>
      </c>
      <c r="R88" s="134"/>
      <c r="S88" s="134"/>
      <c r="T88" s="134"/>
      <c r="U88" s="134"/>
      <c r="V88" s="134"/>
      <c r="W88" s="134"/>
      <c r="X88" s="134"/>
      <c r="Y88" s="134"/>
    </row>
    <row r="89" spans="1:25" ht="24.75" customHeight="1">
      <c r="I89" s="68"/>
      <c r="M89" s="40"/>
      <c r="Q89" s="134"/>
      <c r="R89" s="134"/>
      <c r="S89" s="134"/>
      <c r="T89" s="134"/>
      <c r="U89" s="134"/>
      <c r="V89" s="134"/>
      <c r="W89" s="134"/>
      <c r="X89" s="134"/>
      <c r="Y89" s="134"/>
    </row>
  </sheetData>
  <mergeCells count="295">
    <mergeCell ref="B1:D1"/>
    <mergeCell ref="E1:U1"/>
    <mergeCell ref="V1:Y2"/>
    <mergeCell ref="G3:N3"/>
    <mergeCell ref="O3:Q4"/>
    <mergeCell ref="J4:L4"/>
    <mergeCell ref="M4:N4"/>
    <mergeCell ref="G7:H7"/>
    <mergeCell ref="K7:L7"/>
    <mergeCell ref="O7:P7"/>
    <mergeCell ref="G5:H5"/>
    <mergeCell ref="K5:L5"/>
    <mergeCell ref="O5:P5"/>
    <mergeCell ref="G6:H6"/>
    <mergeCell ref="K6:L6"/>
    <mergeCell ref="O6:P6"/>
    <mergeCell ref="K11:L11"/>
    <mergeCell ref="O12:P12"/>
    <mergeCell ref="A14:C14"/>
    <mergeCell ref="D14:E16"/>
    <mergeCell ref="F14:Y14"/>
    <mergeCell ref="A15:A17"/>
    <mergeCell ref="B15:B17"/>
    <mergeCell ref="C15:C17"/>
    <mergeCell ref="F15:Q15"/>
    <mergeCell ref="R15:U16"/>
    <mergeCell ref="W15:Y16"/>
    <mergeCell ref="F16:I16"/>
    <mergeCell ref="J16:M16"/>
    <mergeCell ref="N16:Q16"/>
    <mergeCell ref="D17:E17"/>
    <mergeCell ref="G17:H17"/>
    <mergeCell ref="K17:L17"/>
    <mergeCell ref="O17:P17"/>
    <mergeCell ref="S17:T17"/>
    <mergeCell ref="D18:E18"/>
    <mergeCell ref="G18:H18"/>
    <mergeCell ref="K18:L18"/>
    <mergeCell ref="O18:P18"/>
    <mergeCell ref="S18:T18"/>
    <mergeCell ref="D19:E19"/>
    <mergeCell ref="G19:H19"/>
    <mergeCell ref="K19:L19"/>
    <mergeCell ref="O19:P19"/>
    <mergeCell ref="S19:T19"/>
    <mergeCell ref="D20:E20"/>
    <mergeCell ref="G20:H20"/>
    <mergeCell ref="K20:L20"/>
    <mergeCell ref="O20:P20"/>
    <mergeCell ref="S20:T20"/>
    <mergeCell ref="D21:E21"/>
    <mergeCell ref="G21:H21"/>
    <mergeCell ref="K21:L21"/>
    <mergeCell ref="O21:P21"/>
    <mergeCell ref="S21:T21"/>
    <mergeCell ref="D22:E22"/>
    <mergeCell ref="G22:H22"/>
    <mergeCell ref="K22:L22"/>
    <mergeCell ref="O22:P22"/>
    <mergeCell ref="S22:T22"/>
    <mergeCell ref="D23:E23"/>
    <mergeCell ref="G23:H23"/>
    <mergeCell ref="K23:L23"/>
    <mergeCell ref="O23:P23"/>
    <mergeCell ref="S23:T23"/>
    <mergeCell ref="D24:E24"/>
    <mergeCell ref="G24:H24"/>
    <mergeCell ref="K24:L24"/>
    <mergeCell ref="O24:P24"/>
    <mergeCell ref="S24:T24"/>
    <mergeCell ref="D25:E25"/>
    <mergeCell ref="G25:H25"/>
    <mergeCell ref="K25:L25"/>
    <mergeCell ref="O25:P25"/>
    <mergeCell ref="S25:T25"/>
    <mergeCell ref="D26:E26"/>
    <mergeCell ref="G26:H26"/>
    <mergeCell ref="K26:L26"/>
    <mergeCell ref="O26:P26"/>
    <mergeCell ref="S26:T26"/>
    <mergeCell ref="D27:E27"/>
    <mergeCell ref="G27:H27"/>
    <mergeCell ref="K27:L27"/>
    <mergeCell ref="O27:P27"/>
    <mergeCell ref="S27:T27"/>
    <mergeCell ref="D28:E28"/>
    <mergeCell ref="G28:H28"/>
    <mergeCell ref="K28:L28"/>
    <mergeCell ref="O28:P28"/>
    <mergeCell ref="S28:T28"/>
    <mergeCell ref="D29:E29"/>
    <mergeCell ref="G29:H29"/>
    <mergeCell ref="K29:L29"/>
    <mergeCell ref="O29:P29"/>
    <mergeCell ref="S29:T29"/>
    <mergeCell ref="D30:E30"/>
    <mergeCell ref="G30:H30"/>
    <mergeCell ref="K30:L30"/>
    <mergeCell ref="O30:P30"/>
    <mergeCell ref="S30:T30"/>
    <mergeCell ref="D31:E31"/>
    <mergeCell ref="G31:H31"/>
    <mergeCell ref="K31:L31"/>
    <mergeCell ref="O31:P31"/>
    <mergeCell ref="S31:T31"/>
    <mergeCell ref="D32:E32"/>
    <mergeCell ref="G32:H32"/>
    <mergeCell ref="K32:L32"/>
    <mergeCell ref="O32:P32"/>
    <mergeCell ref="S32:T32"/>
    <mergeCell ref="D33:E33"/>
    <mergeCell ref="G33:H33"/>
    <mergeCell ref="K33:L33"/>
    <mergeCell ref="O33:P33"/>
    <mergeCell ref="S33:T33"/>
    <mergeCell ref="D34:E34"/>
    <mergeCell ref="G34:H34"/>
    <mergeCell ref="K34:L34"/>
    <mergeCell ref="O34:P34"/>
    <mergeCell ref="S34:T34"/>
    <mergeCell ref="D35:E35"/>
    <mergeCell ref="G35:H35"/>
    <mergeCell ref="K35:L35"/>
    <mergeCell ref="O35:P35"/>
    <mergeCell ref="S35:T35"/>
    <mergeCell ref="D36:E36"/>
    <mergeCell ref="G36:H36"/>
    <mergeCell ref="K36:L36"/>
    <mergeCell ref="O36:P36"/>
    <mergeCell ref="S36:T36"/>
    <mergeCell ref="D37:E37"/>
    <mergeCell ref="G37:H37"/>
    <mergeCell ref="K37:L37"/>
    <mergeCell ref="O37:P37"/>
    <mergeCell ref="S37:T37"/>
    <mergeCell ref="D38:E38"/>
    <mergeCell ref="G38:H38"/>
    <mergeCell ref="K38:L38"/>
    <mergeCell ref="O38:P38"/>
    <mergeCell ref="S38:T38"/>
    <mergeCell ref="D39:E39"/>
    <mergeCell ref="G39:H39"/>
    <mergeCell ref="K39:L39"/>
    <mergeCell ref="O39:P39"/>
    <mergeCell ref="S39:T39"/>
    <mergeCell ref="D40:E40"/>
    <mergeCell ref="G40:H40"/>
    <mergeCell ref="K40:L40"/>
    <mergeCell ref="O40:P40"/>
    <mergeCell ref="S40:T40"/>
    <mergeCell ref="D41:E41"/>
    <mergeCell ref="G41:H41"/>
    <mergeCell ref="K41:L41"/>
    <mergeCell ref="O41:P41"/>
    <mergeCell ref="S41:T41"/>
    <mergeCell ref="D42:E42"/>
    <mergeCell ref="G42:H42"/>
    <mergeCell ref="K42:L42"/>
    <mergeCell ref="O42:P42"/>
    <mergeCell ref="S42:T42"/>
    <mergeCell ref="D43:E43"/>
    <mergeCell ref="G43:H43"/>
    <mergeCell ref="K43:L43"/>
    <mergeCell ref="O43:P43"/>
    <mergeCell ref="S43:T43"/>
    <mergeCell ref="D44:E44"/>
    <mergeCell ref="G44:H44"/>
    <mergeCell ref="K44:L44"/>
    <mergeCell ref="O44:P44"/>
    <mergeCell ref="S44:T44"/>
    <mergeCell ref="D45:E45"/>
    <mergeCell ref="G45:H45"/>
    <mergeCell ref="K45:L45"/>
    <mergeCell ref="O45:P45"/>
    <mergeCell ref="S45:T45"/>
    <mergeCell ref="D46:E46"/>
    <mergeCell ref="G46:H46"/>
    <mergeCell ref="K46:L46"/>
    <mergeCell ref="O46:P46"/>
    <mergeCell ref="S46:T46"/>
    <mergeCell ref="D47:E47"/>
    <mergeCell ref="G47:H47"/>
    <mergeCell ref="K47:L47"/>
    <mergeCell ref="O47:P47"/>
    <mergeCell ref="S47:T47"/>
    <mergeCell ref="D48:E48"/>
    <mergeCell ref="G48:H48"/>
    <mergeCell ref="K48:L48"/>
    <mergeCell ref="O48:P48"/>
    <mergeCell ref="S48:T48"/>
    <mergeCell ref="D49:E49"/>
    <mergeCell ref="G49:H49"/>
    <mergeCell ref="K49:L49"/>
    <mergeCell ref="O49:P49"/>
    <mergeCell ref="S49:T49"/>
    <mergeCell ref="D50:E50"/>
    <mergeCell ref="G50:H50"/>
    <mergeCell ref="K50:L50"/>
    <mergeCell ref="O50:P50"/>
    <mergeCell ref="S50:T50"/>
    <mergeCell ref="D51:E51"/>
    <mergeCell ref="G51:H51"/>
    <mergeCell ref="K51:L51"/>
    <mergeCell ref="O51:P51"/>
    <mergeCell ref="S51:T51"/>
    <mergeCell ref="D52:E52"/>
    <mergeCell ref="G52:H52"/>
    <mergeCell ref="K52:L52"/>
    <mergeCell ref="O52:P52"/>
    <mergeCell ref="S52:T52"/>
    <mergeCell ref="D53:E53"/>
    <mergeCell ref="G53:H53"/>
    <mergeCell ref="K53:L53"/>
    <mergeCell ref="O53:P53"/>
    <mergeCell ref="S53:T53"/>
    <mergeCell ref="D54:E54"/>
    <mergeCell ref="G54:H54"/>
    <mergeCell ref="K54:L54"/>
    <mergeCell ref="O54:P54"/>
    <mergeCell ref="S54:T54"/>
    <mergeCell ref="D55:E55"/>
    <mergeCell ref="G55:H55"/>
    <mergeCell ref="K55:L55"/>
    <mergeCell ref="O55:P55"/>
    <mergeCell ref="S55:T55"/>
    <mergeCell ref="D56:E56"/>
    <mergeCell ref="G56:H56"/>
    <mergeCell ref="K56:L56"/>
    <mergeCell ref="O56:P56"/>
    <mergeCell ref="S56:T56"/>
    <mergeCell ref="D57:E57"/>
    <mergeCell ref="G57:H57"/>
    <mergeCell ref="K57:L57"/>
    <mergeCell ref="O57:P57"/>
    <mergeCell ref="S57:T57"/>
    <mergeCell ref="D58:E58"/>
    <mergeCell ref="G58:H58"/>
    <mergeCell ref="K58:L58"/>
    <mergeCell ref="O58:P58"/>
    <mergeCell ref="S58:T58"/>
    <mergeCell ref="D59:E59"/>
    <mergeCell ref="G59:H59"/>
    <mergeCell ref="K59:L59"/>
    <mergeCell ref="O59:P59"/>
    <mergeCell ref="S59:T59"/>
    <mergeCell ref="D63:E63"/>
    <mergeCell ref="G63:H63"/>
    <mergeCell ref="K63:L63"/>
    <mergeCell ref="O63:P63"/>
    <mergeCell ref="S63:T63"/>
    <mergeCell ref="D60:E60"/>
    <mergeCell ref="G60:H60"/>
    <mergeCell ref="K60:L60"/>
    <mergeCell ref="O60:P60"/>
    <mergeCell ref="S60:T60"/>
    <mergeCell ref="D61:E61"/>
    <mergeCell ref="G61:H61"/>
    <mergeCell ref="K61:L61"/>
    <mergeCell ref="O61:P61"/>
    <mergeCell ref="S61:T61"/>
    <mergeCell ref="Q88:Y89"/>
    <mergeCell ref="D66:E66"/>
    <mergeCell ref="G66:H66"/>
    <mergeCell ref="K66:L66"/>
    <mergeCell ref="O66:P66"/>
    <mergeCell ref="S66:T66"/>
    <mergeCell ref="D67:E67"/>
    <mergeCell ref="G67:H67"/>
    <mergeCell ref="K67:L67"/>
    <mergeCell ref="O67:P67"/>
    <mergeCell ref="S67:T67"/>
    <mergeCell ref="M10:N10"/>
    <mergeCell ref="O10:Q10"/>
    <mergeCell ref="O11:P11"/>
    <mergeCell ref="J9:Q9"/>
    <mergeCell ref="D68:E68"/>
    <mergeCell ref="G68:H68"/>
    <mergeCell ref="K68:L68"/>
    <mergeCell ref="O68:P68"/>
    <mergeCell ref="S68:T68"/>
    <mergeCell ref="D64:E64"/>
    <mergeCell ref="G64:H64"/>
    <mergeCell ref="K64:L64"/>
    <mergeCell ref="O64:P64"/>
    <mergeCell ref="S64:T64"/>
    <mergeCell ref="D65:E65"/>
    <mergeCell ref="G65:H65"/>
    <mergeCell ref="K65:L65"/>
    <mergeCell ref="O65:P65"/>
    <mergeCell ref="S65:T65"/>
    <mergeCell ref="D62:E62"/>
    <mergeCell ref="G62:H62"/>
    <mergeCell ref="K62:L62"/>
    <mergeCell ref="O62:P62"/>
    <mergeCell ref="S62:T62"/>
  </mergeCells>
  <phoneticPr fontId="2"/>
  <printOptions horizontalCentered="1" verticalCentered="1"/>
  <pageMargins left="0.19685039370078741" right="0.19685039370078741" top="0.19685039370078741" bottom="0.19685039370078741" header="0.39370078740157483" footer="0.47244094488188981"/>
  <pageSetup paperSize="8" scale="95" orientation="portrait" r:id="rId1"/>
  <headerFooter alignWithMargins="0"/>
  <drawing r:id="rId2"/>
  <legacyDrawing r:id="rId3"/>
  <oleObjects>
    <mc:AlternateContent xmlns:mc="http://schemas.openxmlformats.org/markup-compatibility/2006">
      <mc:Choice Requires="x14">
        <oleObject progId="Word.Document.8" shapeId="2049" r:id="rId4">
          <objectPr defaultSize="0" r:id="rId5">
            <anchor moveWithCells="1">
              <from>
                <xdr:col>2</xdr:col>
                <xdr:colOff>0</xdr:colOff>
                <xdr:row>69</xdr:row>
                <xdr:rowOff>0</xdr:rowOff>
              </from>
              <to>
                <xdr:col>22</xdr:col>
                <xdr:colOff>533400</xdr:colOff>
                <xdr:row>77</xdr:row>
                <xdr:rowOff>123825</xdr:rowOff>
              </to>
            </anchor>
          </objectPr>
        </oleObject>
      </mc:Choice>
      <mc:Fallback>
        <oleObject progId="Word.Document.8"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一般保険料額表 </vt:lpstr>
      <vt:lpstr>'一般保険料額表 '!Print_Area</vt:lpstr>
    </vt:vector>
  </TitlesOfParts>
  <Company>東京セメント商工健保組合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東京セメント商工健保組合</dc:creator>
  <cp:lastModifiedBy>COMV36008</cp:lastModifiedBy>
  <cp:lastPrinted>2026-02-16T07:51:08Z</cp:lastPrinted>
  <dcterms:created xsi:type="dcterms:W3CDTF">2000-11-30T23:36:19Z</dcterms:created>
  <dcterms:modified xsi:type="dcterms:W3CDTF">2026-02-16T08:10:50Z</dcterms:modified>
</cp:coreProperties>
</file>