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OMV36008\Desktop\業務第一課\業務\11.料額表\"/>
    </mc:Choice>
  </mc:AlternateContent>
  <xr:revisionPtr revIDLastSave="0" documentId="13_ncr:1_{4F5E28EF-7C73-4052-9C93-1BA183A5BA19}" xr6:coauthVersionLast="47" xr6:coauthVersionMax="47" xr10:uidLastSave="{00000000-0000-0000-0000-000000000000}"/>
  <bookViews>
    <workbookView xWindow="-120" yWindow="-120" windowWidth="29040" windowHeight="15720" tabRatio="753" xr2:uid="{00000000-000D-0000-FFFF-FFFF00000000}"/>
  </bookViews>
  <sheets>
    <sheet name="一般保険料額表 (R8.4月分～)" sheetId="8" r:id="rId1"/>
  </sheets>
  <definedNames>
    <definedName name="_xlnm._FilterDatabase" localSheetId="0" hidden="1">'一般保険料額表 (R8.4月分～)'!$A$1:$V$60</definedName>
    <definedName name="yosan">[0]!yosan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5" i="8" l="1"/>
  <c r="U16" i="8"/>
  <c r="U17" i="8"/>
  <c r="U18" i="8"/>
  <c r="U19" i="8"/>
  <c r="U20" i="8"/>
  <c r="U21" i="8"/>
  <c r="U22" i="8"/>
  <c r="U23" i="8"/>
  <c r="U24" i="8"/>
  <c r="U25" i="8"/>
  <c r="U26" i="8"/>
  <c r="U27" i="8"/>
  <c r="U28" i="8"/>
  <c r="U29" i="8"/>
  <c r="U30" i="8"/>
  <c r="U31" i="8"/>
  <c r="U32" i="8"/>
  <c r="U33" i="8"/>
  <c r="U34" i="8"/>
  <c r="U35" i="8"/>
  <c r="U36" i="8"/>
  <c r="U37" i="8"/>
  <c r="U38" i="8"/>
  <c r="U39" i="8"/>
  <c r="U40" i="8"/>
  <c r="U41" i="8"/>
  <c r="U42" i="8"/>
  <c r="U43" i="8"/>
  <c r="U44" i="8"/>
  <c r="U45" i="8"/>
  <c r="U46" i="8"/>
  <c r="U47" i="8"/>
  <c r="U48" i="8"/>
  <c r="U49" i="8"/>
  <c r="U50" i="8"/>
  <c r="U51" i="8"/>
  <c r="U52" i="8"/>
  <c r="U53" i="8"/>
  <c r="U54" i="8"/>
  <c r="U55" i="8"/>
  <c r="U56" i="8"/>
  <c r="U57" i="8"/>
  <c r="U58" i="8"/>
  <c r="U59" i="8"/>
  <c r="U60" i="8"/>
  <c r="U61" i="8"/>
  <c r="U62" i="8"/>
  <c r="U63" i="8"/>
  <c r="U14"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C14" i="8"/>
  <c r="V15" i="8"/>
  <c r="V16" i="8"/>
  <c r="V17" i="8"/>
  <c r="V18" i="8"/>
  <c r="V19" i="8"/>
  <c r="V20" i="8"/>
  <c r="V21" i="8"/>
  <c r="V22" i="8"/>
  <c r="V23" i="8"/>
  <c r="V24" i="8"/>
  <c r="V25" i="8"/>
  <c r="V26" i="8"/>
  <c r="V27" i="8"/>
  <c r="V28" i="8"/>
  <c r="V29" i="8"/>
  <c r="V30" i="8"/>
  <c r="V31" i="8"/>
  <c r="V32" i="8"/>
  <c r="V33" i="8"/>
  <c r="V34" i="8"/>
  <c r="V35"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S15" i="8"/>
  <c r="S16" i="8"/>
  <c r="S17" i="8"/>
  <c r="S18" i="8"/>
  <c r="Q18" i="8" s="1"/>
  <c r="S19" i="8"/>
  <c r="S20" i="8"/>
  <c r="S21" i="8"/>
  <c r="S22" i="8"/>
  <c r="Q22" i="8" s="1"/>
  <c r="S23" i="8"/>
  <c r="S24" i="8"/>
  <c r="S25" i="8"/>
  <c r="S26" i="8"/>
  <c r="Q26" i="8" s="1"/>
  <c r="S27" i="8"/>
  <c r="S28" i="8"/>
  <c r="S29" i="8"/>
  <c r="S30" i="8"/>
  <c r="Q30" i="8" s="1"/>
  <c r="S31" i="8"/>
  <c r="S32" i="8"/>
  <c r="S33" i="8"/>
  <c r="S34" i="8"/>
  <c r="Q34" i="8" s="1"/>
  <c r="S35" i="8"/>
  <c r="S36" i="8"/>
  <c r="S37" i="8"/>
  <c r="S38" i="8"/>
  <c r="Q38" i="8" s="1"/>
  <c r="S39" i="8"/>
  <c r="S40" i="8"/>
  <c r="S41" i="8"/>
  <c r="S42" i="8"/>
  <c r="Q42" i="8" s="1"/>
  <c r="S43" i="8"/>
  <c r="S44" i="8"/>
  <c r="S45" i="8"/>
  <c r="S46" i="8"/>
  <c r="Q46" i="8" s="1"/>
  <c r="S47" i="8"/>
  <c r="S48" i="8"/>
  <c r="S49" i="8"/>
  <c r="S50" i="8"/>
  <c r="Q50" i="8" s="1"/>
  <c r="S51" i="8"/>
  <c r="S52" i="8"/>
  <c r="S53" i="8"/>
  <c r="S54" i="8"/>
  <c r="Q54" i="8" s="1"/>
  <c r="S55" i="8"/>
  <c r="S56" i="8"/>
  <c r="S57" i="8"/>
  <c r="S58" i="8"/>
  <c r="Q58" i="8" s="1"/>
  <c r="S59" i="8"/>
  <c r="S60" i="8"/>
  <c r="S61" i="8"/>
  <c r="S62" i="8"/>
  <c r="Q62" i="8" s="1"/>
  <c r="S63" i="8"/>
  <c r="Q15" i="8"/>
  <c r="Q16" i="8"/>
  <c r="Q17" i="8"/>
  <c r="Q19" i="8"/>
  <c r="Q20" i="8"/>
  <c r="Q21" i="8"/>
  <c r="Q23" i="8"/>
  <c r="Q24" i="8"/>
  <c r="Q25" i="8"/>
  <c r="Q27" i="8"/>
  <c r="Q28" i="8"/>
  <c r="Q29" i="8"/>
  <c r="Q31" i="8"/>
  <c r="Q32" i="8"/>
  <c r="Q33" i="8"/>
  <c r="Q35" i="8"/>
  <c r="Q36" i="8"/>
  <c r="Q37" i="8"/>
  <c r="Q39" i="8"/>
  <c r="Q40" i="8"/>
  <c r="Q41" i="8"/>
  <c r="Q43" i="8"/>
  <c r="Q44" i="8"/>
  <c r="Q45" i="8"/>
  <c r="Q47" i="8"/>
  <c r="Q48" i="8"/>
  <c r="Q49" i="8"/>
  <c r="Q51" i="8"/>
  <c r="Q52" i="8"/>
  <c r="Q53" i="8"/>
  <c r="Q55" i="8"/>
  <c r="Q56" i="8"/>
  <c r="Q57" i="8"/>
  <c r="Q59" i="8"/>
  <c r="Q60" i="8"/>
  <c r="Q61" i="8"/>
  <c r="Q63"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L22" i="8"/>
  <c r="L15" i="8"/>
  <c r="L16" i="8"/>
  <c r="L17" i="8"/>
  <c r="L18" i="8"/>
  <c r="L19" i="8"/>
  <c r="L20" i="8"/>
  <c r="L21"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G17" i="8"/>
  <c r="G25" i="8"/>
  <c r="G29" i="8"/>
  <c r="G33" i="8"/>
  <c r="G37" i="8"/>
  <c r="G41" i="8"/>
  <c r="G45" i="8"/>
  <c r="G49" i="8"/>
  <c r="G53" i="8"/>
  <c r="G57" i="8"/>
  <c r="G61" i="8"/>
  <c r="I38" i="8"/>
  <c r="I25" i="8"/>
  <c r="H25" i="8" s="1"/>
  <c r="I17" i="8"/>
  <c r="H17" i="8" s="1"/>
  <c r="I15" i="8"/>
  <c r="G15" i="8" s="1"/>
  <c r="H15" i="8" s="1"/>
  <c r="I16" i="8"/>
  <c r="G16" i="8" s="1"/>
  <c r="I18" i="8"/>
  <c r="I19" i="8"/>
  <c r="G19" i="8" s="1"/>
  <c r="H19" i="8" s="1"/>
  <c r="I20" i="8"/>
  <c r="G20" i="8" s="1"/>
  <c r="I21" i="8"/>
  <c r="G21" i="8" s="1"/>
  <c r="I22" i="8"/>
  <c r="I23" i="8"/>
  <c r="G23" i="8" s="1"/>
  <c r="H23" i="8" s="1"/>
  <c r="I24" i="8"/>
  <c r="G24" i="8" s="1"/>
  <c r="I26" i="8"/>
  <c r="I27" i="8"/>
  <c r="G27" i="8" s="1"/>
  <c r="H27" i="8" s="1"/>
  <c r="I28" i="8"/>
  <c r="G28" i="8" s="1"/>
  <c r="I29" i="8"/>
  <c r="H29" i="8" s="1"/>
  <c r="I30" i="8"/>
  <c r="I31" i="8"/>
  <c r="G31" i="8" s="1"/>
  <c r="H31" i="8" s="1"/>
  <c r="I32" i="8"/>
  <c r="G32" i="8" s="1"/>
  <c r="I33" i="8"/>
  <c r="H33" i="8" s="1"/>
  <c r="I34" i="8"/>
  <c r="I35" i="8"/>
  <c r="G35" i="8" s="1"/>
  <c r="H35" i="8" s="1"/>
  <c r="I36" i="8"/>
  <c r="G36" i="8" s="1"/>
  <c r="I37" i="8"/>
  <c r="H37" i="8" s="1"/>
  <c r="I39" i="8"/>
  <c r="I40" i="8"/>
  <c r="G40" i="8" s="1"/>
  <c r="I41" i="8"/>
  <c r="H41" i="8" s="1"/>
  <c r="I42" i="8"/>
  <c r="I43" i="8"/>
  <c r="G43" i="8" s="1"/>
  <c r="I44" i="8"/>
  <c r="G44" i="8" s="1"/>
  <c r="I45" i="8"/>
  <c r="H45" i="8" s="1"/>
  <c r="I46" i="8"/>
  <c r="I47" i="8"/>
  <c r="I48" i="8"/>
  <c r="G48" i="8" s="1"/>
  <c r="I49" i="8"/>
  <c r="H49" i="8" s="1"/>
  <c r="I50" i="8"/>
  <c r="I51" i="8"/>
  <c r="I52" i="8"/>
  <c r="G52" i="8" s="1"/>
  <c r="I53" i="8"/>
  <c r="H53" i="8" s="1"/>
  <c r="I54" i="8"/>
  <c r="I55" i="8"/>
  <c r="G55" i="8" s="1"/>
  <c r="I56" i="8"/>
  <c r="G56" i="8" s="1"/>
  <c r="I57" i="8"/>
  <c r="H57" i="8" s="1"/>
  <c r="I58" i="8"/>
  <c r="I59" i="8"/>
  <c r="I60" i="8"/>
  <c r="G60" i="8" s="1"/>
  <c r="I61" i="8"/>
  <c r="H61" i="8" s="1"/>
  <c r="I62" i="8"/>
  <c r="I63" i="8"/>
  <c r="S14" i="8"/>
  <c r="K14" i="8"/>
  <c r="J14" i="8"/>
  <c r="L14" i="8"/>
  <c r="I14" i="8"/>
  <c r="I5" i="8"/>
  <c r="H50" i="8" l="1"/>
  <c r="H18" i="8"/>
  <c r="H63" i="8"/>
  <c r="H51" i="8"/>
  <c r="H39" i="8"/>
  <c r="H55" i="8"/>
  <c r="H43" i="8"/>
  <c r="G63" i="8"/>
  <c r="G59" i="8"/>
  <c r="H59" i="8" s="1"/>
  <c r="G51" i="8"/>
  <c r="G47" i="8"/>
  <c r="H47" i="8" s="1"/>
  <c r="G39" i="8"/>
  <c r="H21" i="8"/>
  <c r="O14" i="8"/>
  <c r="V14" i="8" s="1"/>
  <c r="G62" i="8"/>
  <c r="H62" i="8" s="1"/>
  <c r="G58" i="8"/>
  <c r="H58" i="8" s="1"/>
  <c r="G54" i="8"/>
  <c r="H54" i="8" s="1"/>
  <c r="G50" i="8"/>
  <c r="G46" i="8"/>
  <c r="H46" i="8" s="1"/>
  <c r="G42" i="8"/>
  <c r="H42" i="8" s="1"/>
  <c r="G38" i="8"/>
  <c r="H38" i="8" s="1"/>
  <c r="G34" i="8"/>
  <c r="H34" i="8" s="1"/>
  <c r="G30" i="8"/>
  <c r="H30" i="8" s="1"/>
  <c r="G26" i="8"/>
  <c r="H26" i="8" s="1"/>
  <c r="G22" i="8"/>
  <c r="H22" i="8" s="1"/>
  <c r="G18" i="8"/>
  <c r="G14" i="8"/>
  <c r="H60" i="8"/>
  <c r="H56" i="8"/>
  <c r="H52" i="8"/>
  <c r="H48" i="8"/>
  <c r="H44" i="8"/>
  <c r="H40" i="8"/>
  <c r="H36" i="8"/>
  <c r="H32" i="8"/>
  <c r="H28" i="8"/>
  <c r="H24" i="8"/>
  <c r="H20" i="8"/>
  <c r="H16" i="8"/>
  <c r="Q14" i="8"/>
  <c r="R14" i="8" s="1"/>
  <c r="M14" i="8" l="1"/>
  <c r="H14" i="8"/>
  <c r="O6" i="8"/>
  <c r="L6" i="8"/>
  <c r="I6" i="8"/>
  <c r="O5" i="8"/>
  <c r="L5" i="8"/>
  <c r="P76" i="8"/>
  <c r="M76" i="8"/>
  <c r="J76" i="8"/>
  <c r="G76" i="8"/>
  <c r="P75" i="8"/>
  <c r="M75" i="8"/>
  <c r="J75" i="8"/>
  <c r="G75"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N14" i="8" l="1"/>
</calcChain>
</file>

<file path=xl/sharedStrings.xml><?xml version="1.0" encoding="utf-8"?>
<sst xmlns="http://schemas.openxmlformats.org/spreadsheetml/2006/main" count="157" uniqueCount="105">
  <si>
    <t>セ　メ　ン　ト　商　工　健　康　保　険　組　合</t>
    <rPh sb="8" eb="9">
      <t>ショウ</t>
    </rPh>
    <rPh sb="10" eb="11">
      <t>コウ</t>
    </rPh>
    <rPh sb="12" eb="13">
      <t>ケン</t>
    </rPh>
    <rPh sb="14" eb="15">
      <t>ヤスシ</t>
    </rPh>
    <rPh sb="16" eb="17">
      <t>ホ</t>
    </rPh>
    <rPh sb="18" eb="19">
      <t>ケン</t>
    </rPh>
    <rPh sb="20" eb="21">
      <t>クミ</t>
    </rPh>
    <rPh sb="22" eb="23">
      <t>ゴウ</t>
    </rPh>
    <phoneticPr fontId="2"/>
  </si>
  <si>
    <t>標　準　報　酬</t>
    <rPh sb="0" eb="1">
      <t>ヒョウ</t>
    </rPh>
    <rPh sb="2" eb="3">
      <t>ジュン</t>
    </rPh>
    <rPh sb="4" eb="5">
      <t>ホウ</t>
    </rPh>
    <rPh sb="6" eb="7">
      <t>シュウ</t>
    </rPh>
    <phoneticPr fontId="2"/>
  </si>
  <si>
    <t>保　　　　　険　　　　　料　　　　　月　　　　　額</t>
    <rPh sb="0" eb="1">
      <t>タモツ</t>
    </rPh>
    <rPh sb="6" eb="7">
      <t>ケン</t>
    </rPh>
    <rPh sb="12" eb="13">
      <t>リョウ</t>
    </rPh>
    <rPh sb="18" eb="19">
      <t>ツキ</t>
    </rPh>
    <rPh sb="24" eb="25">
      <t>ガク</t>
    </rPh>
    <phoneticPr fontId="2"/>
  </si>
  <si>
    <t>以上　～　未満</t>
    <rPh sb="0" eb="2">
      <t>イジョウ</t>
    </rPh>
    <rPh sb="5" eb="7">
      <t>ミマン</t>
    </rPh>
    <phoneticPr fontId="2"/>
  </si>
  <si>
    <t>円</t>
    <rPh sb="0" eb="1">
      <t>エン</t>
    </rPh>
    <phoneticPr fontId="2"/>
  </si>
  <si>
    <t>月額</t>
    <rPh sb="0" eb="2">
      <t>ゲツガク</t>
    </rPh>
    <phoneticPr fontId="2"/>
  </si>
  <si>
    <t>日額</t>
    <rPh sb="0" eb="2">
      <t>ニチガク</t>
    </rPh>
    <phoneticPr fontId="2"/>
  </si>
  <si>
    <t>報　酬　月　額</t>
    <rPh sb="0" eb="1">
      <t>ホウ</t>
    </rPh>
    <rPh sb="2" eb="3">
      <t>シュウ</t>
    </rPh>
    <rPh sb="4" eb="5">
      <t>ツキ</t>
    </rPh>
    <rPh sb="6" eb="7">
      <t>ガク</t>
    </rPh>
    <phoneticPr fontId="2"/>
  </si>
  <si>
    <t>被保険者</t>
    <rPh sb="0" eb="4">
      <t>ヒホケンシャ</t>
    </rPh>
    <phoneticPr fontId="2"/>
  </si>
  <si>
    <t>等級</t>
    <rPh sb="0" eb="2">
      <t>トウキュウ</t>
    </rPh>
    <phoneticPr fontId="2"/>
  </si>
  <si>
    <t>63,000未満</t>
    <rPh sb="6" eb="8">
      <t>ミマン</t>
    </rPh>
    <phoneticPr fontId="2"/>
  </si>
  <si>
    <t>千円</t>
    <phoneticPr fontId="2"/>
  </si>
  <si>
    <t>円</t>
    <phoneticPr fontId="2"/>
  </si>
  <si>
    <t>/ 1000</t>
    <phoneticPr fontId="2"/>
  </si>
  <si>
    <t>63,000～73,000</t>
    <phoneticPr fontId="2"/>
  </si>
  <si>
    <t>73,000～83,000</t>
    <phoneticPr fontId="2"/>
  </si>
  <si>
    <t>83,000～93,000</t>
    <phoneticPr fontId="2"/>
  </si>
  <si>
    <t>93,000～101,000</t>
    <phoneticPr fontId="2"/>
  </si>
  <si>
    <t>101,000～107,000</t>
    <phoneticPr fontId="2"/>
  </si>
  <si>
    <t>107,000～114,000</t>
    <phoneticPr fontId="2"/>
  </si>
  <si>
    <t>114,000～122,000</t>
    <phoneticPr fontId="2"/>
  </si>
  <si>
    <t>122,000～130,000</t>
    <phoneticPr fontId="2"/>
  </si>
  <si>
    <t>130,000～138,000</t>
    <phoneticPr fontId="2"/>
  </si>
  <si>
    <t>138,000～146,000</t>
    <phoneticPr fontId="2"/>
  </si>
  <si>
    <t>146,000～155,000</t>
    <phoneticPr fontId="2"/>
  </si>
  <si>
    <t>155,000～165,000</t>
    <phoneticPr fontId="2"/>
  </si>
  <si>
    <t>165,000～175,000</t>
    <phoneticPr fontId="2"/>
  </si>
  <si>
    <t>175,000～185,000</t>
    <phoneticPr fontId="2"/>
  </si>
  <si>
    <t>185,000～195,000</t>
    <phoneticPr fontId="2"/>
  </si>
  <si>
    <t>195,000～210,000</t>
    <phoneticPr fontId="2"/>
  </si>
  <si>
    <t>210,000～230,000</t>
    <phoneticPr fontId="2"/>
  </si>
  <si>
    <t>230,000～250,000</t>
    <phoneticPr fontId="2"/>
  </si>
  <si>
    <t>250,000～270,000</t>
    <phoneticPr fontId="2"/>
  </si>
  <si>
    <t>270,000～290,000</t>
    <phoneticPr fontId="2"/>
  </si>
  <si>
    <t>290,000～310,000</t>
    <phoneticPr fontId="2"/>
  </si>
  <si>
    <t>310,000～330,000</t>
    <phoneticPr fontId="2"/>
  </si>
  <si>
    <t>330,000～350,000</t>
    <phoneticPr fontId="2"/>
  </si>
  <si>
    <t>350,000～370,000</t>
    <phoneticPr fontId="2"/>
  </si>
  <si>
    <t>370,000～395,000</t>
    <phoneticPr fontId="2"/>
  </si>
  <si>
    <t>395,000～425,000</t>
    <phoneticPr fontId="2"/>
  </si>
  <si>
    <t>425,000～455,000</t>
    <phoneticPr fontId="2"/>
  </si>
  <si>
    <t>455,000～485,000</t>
    <phoneticPr fontId="2"/>
  </si>
  <si>
    <t>485,000～515,000</t>
    <phoneticPr fontId="2"/>
  </si>
  <si>
    <t>515,000～545,000</t>
    <phoneticPr fontId="2"/>
  </si>
  <si>
    <t>545,000～575,000</t>
    <phoneticPr fontId="2"/>
  </si>
  <si>
    <t>575,000～605,000</t>
    <phoneticPr fontId="2"/>
  </si>
  <si>
    <t>605,000～635,000</t>
    <phoneticPr fontId="2"/>
  </si>
  <si>
    <t>635,000～665,000</t>
    <phoneticPr fontId="2"/>
  </si>
  <si>
    <t>665,000～695,000</t>
    <phoneticPr fontId="2"/>
  </si>
  <si>
    <t>695,000～730,000</t>
    <phoneticPr fontId="2"/>
  </si>
  <si>
    <t>730,000～770,000</t>
    <phoneticPr fontId="2"/>
  </si>
  <si>
    <t>770,000～810,000</t>
    <phoneticPr fontId="2"/>
  </si>
  <si>
    <t>810,000～855,000</t>
    <phoneticPr fontId="2"/>
  </si>
  <si>
    <t>855,000～905,000</t>
    <phoneticPr fontId="2"/>
  </si>
  <si>
    <t>905,000～955,000</t>
    <phoneticPr fontId="2"/>
  </si>
  <si>
    <t>955,000～1,005,000</t>
    <phoneticPr fontId="2"/>
  </si>
  <si>
    <t>1,005,000～1,055,000</t>
    <phoneticPr fontId="2"/>
  </si>
  <si>
    <t>1,055,000～1,115,000</t>
    <phoneticPr fontId="2"/>
  </si>
  <si>
    <t>1,115,000～1,175,000</t>
    <phoneticPr fontId="2"/>
  </si>
  <si>
    <t>1,175,000～1,235,000</t>
    <phoneticPr fontId="2"/>
  </si>
  <si>
    <t>1,235,000～1,295,000</t>
    <phoneticPr fontId="2"/>
  </si>
  <si>
    <t>1,295,000～1,355,000</t>
    <phoneticPr fontId="2"/>
  </si>
  <si>
    <t>1,355,000以上</t>
    <rPh sb="9" eb="11">
      <t>イジョウ</t>
    </rPh>
    <phoneticPr fontId="2"/>
  </si>
  <si>
    <t>被保険者負担分に端数が生じた場合は、「通貨の単位及び貨幣の発行等に関する法律」第３条により取り扱います。この表は、保険料を給与から控除する場合</t>
    <phoneticPr fontId="2"/>
  </si>
  <si>
    <t xml:space="preserve">調整保険料は、全国の健保組合間で行う財政調整事業に要する費用に充てるための保険料です。 </t>
    <phoneticPr fontId="2"/>
  </si>
  <si>
    <t>＊</t>
    <phoneticPr fontId="2"/>
  </si>
  <si>
    <t>納入告知書の保険料額については、被保険者の標準報酬月額及び標準賞与額それぞれの合計額に料率を乗じて算出（円未満切り捨て）しております。</t>
    <rPh sb="0" eb="5">
      <t>ノウニュウコクチショ</t>
    </rPh>
    <rPh sb="6" eb="10">
      <t>ホケンリョウガク</t>
    </rPh>
    <rPh sb="16" eb="20">
      <t>ヒホケンシャ</t>
    </rPh>
    <rPh sb="21" eb="23">
      <t>ヒョウジュン</t>
    </rPh>
    <rPh sb="23" eb="25">
      <t>ホウシュウ</t>
    </rPh>
    <rPh sb="25" eb="27">
      <t>ゲツガク</t>
    </rPh>
    <rPh sb="27" eb="28">
      <t>オヨ</t>
    </rPh>
    <rPh sb="29" eb="31">
      <t>ヒョウジュン</t>
    </rPh>
    <rPh sb="31" eb="33">
      <t>ショウヨ</t>
    </rPh>
    <rPh sb="33" eb="34">
      <t>ガク</t>
    </rPh>
    <rPh sb="39" eb="41">
      <t>ゴウケイ</t>
    </rPh>
    <rPh sb="41" eb="42">
      <t>ガク</t>
    </rPh>
    <rPh sb="43" eb="45">
      <t>リョウリツ</t>
    </rPh>
    <rPh sb="46" eb="47">
      <t>ジョウ</t>
    </rPh>
    <rPh sb="49" eb="51">
      <t>サンシュツ</t>
    </rPh>
    <rPh sb="52" eb="53">
      <t>エン</t>
    </rPh>
    <rPh sb="53" eb="55">
      <t>ミマン</t>
    </rPh>
    <rPh sb="55" eb="56">
      <t>キ</t>
    </rPh>
    <rPh sb="57" eb="58">
      <t>ス</t>
    </rPh>
    <phoneticPr fontId="2"/>
  </si>
  <si>
    <t>賞与の保険料額は、標準賞与額（千円未満を切り捨てた額、4月から3月までの累計が５７３万円を上限）に保険料率を乗じて算出します。</t>
    <rPh sb="28" eb="29">
      <t>ガツ</t>
    </rPh>
    <rPh sb="32" eb="33">
      <t>ガツ</t>
    </rPh>
    <phoneticPr fontId="2"/>
  </si>
  <si>
    <t xml:space="preserve">基本保険料は、保険給付費や保健事業費等に充てるための保険料です。 </t>
    <phoneticPr fontId="2"/>
  </si>
  <si>
    <t>特定保険料は、高齢者等の医療制度を支える費用（納付金・支援金）に充てるための保険料です。</t>
    <phoneticPr fontId="2"/>
  </si>
  <si>
    <t>の端数処理による金額を掲載しております。</t>
    <phoneticPr fontId="2"/>
  </si>
  <si>
    <t>子ども・子育て支援金</t>
    <rPh sb="0" eb="1">
      <t>コ</t>
    </rPh>
    <rPh sb="4" eb="6">
      <t>コソダ</t>
    </rPh>
    <rPh sb="7" eb="10">
      <t>シエンキン</t>
    </rPh>
    <phoneticPr fontId="2"/>
  </si>
  <si>
    <t>健　康　保　険　　　　　　　　介　護　保　険　　　</t>
    <rPh sb="0" eb="1">
      <t>ケン</t>
    </rPh>
    <rPh sb="2" eb="3">
      <t>ヤスシ</t>
    </rPh>
    <rPh sb="4" eb="5">
      <t>ホ</t>
    </rPh>
    <rPh sb="6" eb="7">
      <t>ケン</t>
    </rPh>
    <rPh sb="15" eb="16">
      <t>スケ</t>
    </rPh>
    <rPh sb="17" eb="18">
      <t>ユズル</t>
    </rPh>
    <rPh sb="19" eb="20">
      <t>ホ</t>
    </rPh>
    <rPh sb="21" eb="22">
      <t>ケン</t>
    </rPh>
    <phoneticPr fontId="2"/>
  </si>
  <si>
    <t>標　　準　　報　　酬　　月　　額　　保　　険　　料　　額　　表</t>
    <rPh sb="0" eb="1">
      <t>シルベ</t>
    </rPh>
    <rPh sb="3" eb="4">
      <t>ジュン</t>
    </rPh>
    <rPh sb="6" eb="7">
      <t>ホウ</t>
    </rPh>
    <rPh sb="9" eb="10">
      <t>シュウ</t>
    </rPh>
    <rPh sb="12" eb="13">
      <t>ガツ</t>
    </rPh>
    <rPh sb="15" eb="16">
      <t>ガク</t>
    </rPh>
    <rPh sb="18" eb="19">
      <t>ホ</t>
    </rPh>
    <rPh sb="21" eb="22">
      <t>ケン</t>
    </rPh>
    <rPh sb="24" eb="25">
      <t>リョウ</t>
    </rPh>
    <rPh sb="27" eb="28">
      <t>ガク</t>
    </rPh>
    <rPh sb="30" eb="31">
      <t>ヒョウ</t>
    </rPh>
    <phoneticPr fontId="2"/>
  </si>
  <si>
    <t>事  業  主</t>
    <rPh sb="0" eb="1">
      <t>コト</t>
    </rPh>
    <rPh sb="3" eb="4">
      <t>ギョウ</t>
    </rPh>
    <rPh sb="6" eb="7">
      <t>シュ</t>
    </rPh>
    <phoneticPr fontId="2"/>
  </si>
  <si>
    <t>令和８年４月分～　適用</t>
    <rPh sb="0" eb="2">
      <t>レイワ</t>
    </rPh>
    <phoneticPr fontId="2"/>
  </si>
  <si>
    <t>介護保険料（４０歳～６４歳）</t>
    <rPh sb="0" eb="2">
      <t>カイゴ</t>
    </rPh>
    <rPh sb="2" eb="5">
      <t>ホケンリョウ</t>
    </rPh>
    <rPh sb="8" eb="9">
      <t>サイ</t>
    </rPh>
    <rPh sb="12" eb="13">
      <t>サイ</t>
    </rPh>
    <phoneticPr fontId="2"/>
  </si>
  <si>
    <t>事   業   主</t>
    <rPh sb="0" eb="1">
      <t>コト</t>
    </rPh>
    <rPh sb="4" eb="5">
      <t>ギョウ</t>
    </rPh>
    <rPh sb="8" eb="9">
      <t>シュ</t>
    </rPh>
    <phoneticPr fontId="2"/>
  </si>
  <si>
    <t>本　  　　人</t>
    <rPh sb="0" eb="1">
      <t>モト</t>
    </rPh>
    <rPh sb="6" eb="7">
      <t>ヒト</t>
    </rPh>
    <phoneticPr fontId="2"/>
  </si>
  <si>
    <t>合 　 　　計</t>
    <rPh sb="0" eb="1">
      <t>ゴウ</t>
    </rPh>
    <rPh sb="6" eb="7">
      <t>ケイ</t>
    </rPh>
    <phoneticPr fontId="2"/>
  </si>
  <si>
    <t>本　　　人</t>
    <rPh sb="0" eb="1">
      <t>モト</t>
    </rPh>
    <rPh sb="4" eb="5">
      <t>ヒト</t>
    </rPh>
    <phoneticPr fontId="2"/>
  </si>
  <si>
    <t>合　　　計</t>
    <rPh sb="0" eb="1">
      <t>ゴウ</t>
    </rPh>
    <rPh sb="4" eb="5">
      <t>ケイ</t>
    </rPh>
    <phoneticPr fontId="2"/>
  </si>
  <si>
    <t>/ 1000</t>
    <phoneticPr fontId="2"/>
  </si>
  <si>
    <t>事業主</t>
    <rPh sb="0" eb="1">
      <t>コト</t>
    </rPh>
    <rPh sb="1" eb="2">
      <t>ギョウ</t>
    </rPh>
    <rPh sb="2" eb="3">
      <t>シュ</t>
    </rPh>
    <phoneticPr fontId="2"/>
  </si>
  <si>
    <t xml:space="preserve">合  計 </t>
    <rPh sb="0" eb="1">
      <t>ゴウ</t>
    </rPh>
    <rPh sb="3" eb="4">
      <t>ケイ</t>
    </rPh>
    <phoneticPr fontId="2"/>
  </si>
  <si>
    <t>⇒</t>
    <phoneticPr fontId="2"/>
  </si>
  <si>
    <t>４０歳以上６４歳以下の被保険者の保険料</t>
    <rPh sb="2" eb="3">
      <t>サイ</t>
    </rPh>
    <rPh sb="3" eb="5">
      <t>イジョウ</t>
    </rPh>
    <rPh sb="7" eb="8">
      <t>サイ</t>
    </rPh>
    <rPh sb="8" eb="10">
      <t>イカ</t>
    </rPh>
    <rPh sb="11" eb="15">
      <t>ヒホケンシャ</t>
    </rPh>
    <rPh sb="16" eb="19">
      <t>ホケンリョウ</t>
    </rPh>
    <phoneticPr fontId="2"/>
  </si>
  <si>
    <t>＋</t>
    <phoneticPr fontId="2"/>
  </si>
  <si>
    <t>介 護 保 険 料 の 徴 収 は
あ り ま せ ん</t>
    <rPh sb="0" eb="1">
      <t>スケ</t>
    </rPh>
    <rPh sb="2" eb="3">
      <t>マモル</t>
    </rPh>
    <rPh sb="4" eb="5">
      <t>ホ</t>
    </rPh>
    <rPh sb="6" eb="7">
      <t>ケン</t>
    </rPh>
    <rPh sb="8" eb="9">
      <t>リョウ</t>
    </rPh>
    <rPh sb="12" eb="13">
      <t>チョウ</t>
    </rPh>
    <rPh sb="14" eb="15">
      <t>オサム</t>
    </rPh>
    <phoneticPr fontId="2"/>
  </si>
  <si>
    <t>介 護 保 険 料 を 徴 収 
い た し ま す</t>
    <phoneticPr fontId="2"/>
  </si>
  <si>
    <t>事 業 主 と 被 保 険 者
の 折 半 負 担</t>
    <rPh sb="0" eb="1">
      <t>コト</t>
    </rPh>
    <rPh sb="2" eb="3">
      <t>ギョウ</t>
    </rPh>
    <rPh sb="4" eb="5">
      <t>オモ</t>
    </rPh>
    <rPh sb="8" eb="9">
      <t>ヒ</t>
    </rPh>
    <rPh sb="10" eb="11">
      <t>ホ</t>
    </rPh>
    <rPh sb="12" eb="13">
      <t>ケン</t>
    </rPh>
    <rPh sb="14" eb="15">
      <t>モノ</t>
    </rPh>
    <rPh sb="18" eb="19">
      <t>オリ</t>
    </rPh>
    <rPh sb="20" eb="21">
      <t>ハン</t>
    </rPh>
    <rPh sb="22" eb="23">
      <t>フ</t>
    </rPh>
    <rPh sb="24" eb="25">
      <t>タン</t>
    </rPh>
    <phoneticPr fontId="2"/>
  </si>
  <si>
    <r>
      <t xml:space="preserve">標 準 報 酬 月 額 に </t>
    </r>
    <r>
      <rPr>
        <sz val="12"/>
        <rFont val="ＭＳ Ｐゴシック"/>
        <family val="3"/>
        <charset val="128"/>
      </rPr>
      <t>１000</t>
    </r>
    <r>
      <rPr>
        <sz val="11"/>
        <rFont val="ＭＳ Ｐゴシック"/>
        <family val="3"/>
        <charset val="128"/>
      </rPr>
      <t xml:space="preserve"> 分 の</t>
    </r>
    <r>
      <rPr>
        <sz val="12"/>
        <rFont val="ＭＳ Ｐゴシック"/>
        <family val="3"/>
        <charset val="128"/>
      </rPr>
      <t xml:space="preserve"> １00.3</t>
    </r>
    <r>
      <rPr>
        <sz val="11"/>
        <rFont val="ＭＳ Ｐゴシック"/>
        <family val="3"/>
        <charset val="128"/>
      </rPr>
      <t xml:space="preserve"> を 乗 じ た 額
（一般保険料 ＋ 調整保険料 ＋ 子ども・子育て支援金）</t>
    </r>
    <rPh sb="0" eb="1">
      <t>シルベ</t>
    </rPh>
    <rPh sb="2" eb="3">
      <t>ジュン</t>
    </rPh>
    <rPh sb="4" eb="5">
      <t>ホウ</t>
    </rPh>
    <rPh sb="6" eb="7">
      <t>シュウ</t>
    </rPh>
    <rPh sb="8" eb="9">
      <t>ガツ</t>
    </rPh>
    <rPh sb="10" eb="11">
      <t>ガク</t>
    </rPh>
    <rPh sb="19" eb="20">
      <t>ブン</t>
    </rPh>
    <rPh sb="30" eb="31">
      <t>ジョウ</t>
    </rPh>
    <phoneticPr fontId="2"/>
  </si>
  <si>
    <r>
      <t>標 準 報 酬 月 額 に</t>
    </r>
    <r>
      <rPr>
        <sz val="12"/>
        <rFont val="ＭＳ Ｐゴシック"/>
        <family val="3"/>
        <charset val="128"/>
      </rPr>
      <t xml:space="preserve"> １000 </t>
    </r>
    <r>
      <rPr>
        <sz val="11"/>
        <rFont val="ＭＳ Ｐゴシック"/>
        <family val="3"/>
        <charset val="128"/>
      </rPr>
      <t xml:space="preserve">分 の </t>
    </r>
    <r>
      <rPr>
        <sz val="12"/>
        <rFont val="ＭＳ Ｐゴシック"/>
        <family val="3"/>
        <charset val="128"/>
      </rPr>
      <t>１00.3</t>
    </r>
    <r>
      <rPr>
        <sz val="11"/>
        <rFont val="ＭＳ Ｐゴシック"/>
        <family val="3"/>
        <charset val="128"/>
      </rPr>
      <t xml:space="preserve"> を 乗 じ た 額
（一般保険料 ＋ 調整保険料 ＋ 子ども・子育て支援金）</t>
    </r>
    <rPh sb="0" eb="1">
      <t>シルベ</t>
    </rPh>
    <rPh sb="2" eb="3">
      <t>ジュン</t>
    </rPh>
    <rPh sb="4" eb="5">
      <t>ホウ</t>
    </rPh>
    <rPh sb="6" eb="7">
      <t>シュウ</t>
    </rPh>
    <rPh sb="8" eb="9">
      <t>ガツ</t>
    </rPh>
    <rPh sb="10" eb="11">
      <t>ガク</t>
    </rPh>
    <rPh sb="19" eb="20">
      <t>ブン</t>
    </rPh>
    <rPh sb="30" eb="31">
      <t>ジョウ</t>
    </rPh>
    <phoneticPr fontId="2"/>
  </si>
  <si>
    <r>
      <t xml:space="preserve">標 準 報 酬 月 額 に </t>
    </r>
    <r>
      <rPr>
        <sz val="12"/>
        <rFont val="ＭＳ Ｐゴシック"/>
        <family val="3"/>
        <charset val="128"/>
      </rPr>
      <t>１000</t>
    </r>
    <r>
      <rPr>
        <sz val="11"/>
        <rFont val="ＭＳ Ｐゴシック"/>
        <family val="3"/>
        <charset val="128"/>
      </rPr>
      <t xml:space="preserve"> 分 の </t>
    </r>
    <r>
      <rPr>
        <sz val="12"/>
        <rFont val="ＭＳ Ｐゴシック"/>
        <family val="3"/>
        <charset val="128"/>
      </rPr>
      <t>15.4</t>
    </r>
    <r>
      <rPr>
        <sz val="11"/>
        <rFont val="ＭＳ Ｐゴシック"/>
        <family val="3"/>
        <charset val="128"/>
      </rPr>
      <t xml:space="preserve"> を 乗 じ た 額
（　　介　　護　　保　　険　　料　　）</t>
    </r>
    <rPh sb="0" eb="1">
      <t>シルベ</t>
    </rPh>
    <rPh sb="2" eb="3">
      <t>ジュン</t>
    </rPh>
    <rPh sb="4" eb="5">
      <t>ホウ</t>
    </rPh>
    <rPh sb="6" eb="7">
      <t>シュウ</t>
    </rPh>
    <rPh sb="8" eb="9">
      <t>ガツ</t>
    </rPh>
    <rPh sb="10" eb="11">
      <t>ガク</t>
    </rPh>
    <rPh sb="19" eb="20">
      <t>ブン</t>
    </rPh>
    <rPh sb="29" eb="30">
      <t>ジョウ</t>
    </rPh>
    <phoneticPr fontId="2"/>
  </si>
  <si>
    <t>３９ 歳 以 下 の 被 保 険 者 の 保 険 料
６５ 歳 以 上 の 被 保 険 者 の 保 険 料</t>
    <rPh sb="3" eb="4">
      <t>サイ</t>
    </rPh>
    <rPh sb="5" eb="6">
      <t>イ</t>
    </rPh>
    <rPh sb="7" eb="8">
      <t>シタ</t>
    </rPh>
    <rPh sb="11" eb="12">
      <t>ヒ</t>
    </rPh>
    <rPh sb="13" eb="14">
      <t>ホ</t>
    </rPh>
    <rPh sb="15" eb="16">
      <t>ケン</t>
    </rPh>
    <rPh sb="17" eb="18">
      <t>モノ</t>
    </rPh>
    <rPh sb="21" eb="22">
      <t>ホ</t>
    </rPh>
    <rPh sb="23" eb="24">
      <t>ケン</t>
    </rPh>
    <rPh sb="25" eb="26">
      <t>リョウ</t>
    </rPh>
    <phoneticPr fontId="2"/>
  </si>
  <si>
    <t>子ども・子育て支援金率</t>
    <rPh sb="0" eb="1">
      <t>コ</t>
    </rPh>
    <rPh sb="4" eb="6">
      <t>コソダ</t>
    </rPh>
    <rPh sb="7" eb="10">
      <t>シエンキン</t>
    </rPh>
    <rPh sb="10" eb="11">
      <t>リツ</t>
    </rPh>
    <phoneticPr fontId="2"/>
  </si>
  <si>
    <t>介  護  保  険  料  率</t>
    <rPh sb="0" eb="1">
      <t>スケ</t>
    </rPh>
    <rPh sb="3" eb="4">
      <t>マモル</t>
    </rPh>
    <rPh sb="6" eb="7">
      <t>ホ</t>
    </rPh>
    <rPh sb="9" eb="10">
      <t>ケン</t>
    </rPh>
    <rPh sb="12" eb="13">
      <t>リョウ</t>
    </rPh>
    <rPh sb="15" eb="16">
      <t>リツ</t>
    </rPh>
    <phoneticPr fontId="2"/>
  </si>
  <si>
    <t>一  般  保  険  料  率 ※</t>
    <rPh sb="0" eb="1">
      <t>イチ</t>
    </rPh>
    <rPh sb="3" eb="4">
      <t>ハン</t>
    </rPh>
    <rPh sb="6" eb="7">
      <t>ホ</t>
    </rPh>
    <rPh sb="9" eb="10">
      <t>ケン</t>
    </rPh>
    <rPh sb="12" eb="13">
      <t>リョウ</t>
    </rPh>
    <rPh sb="15" eb="16">
      <t>リツ</t>
    </rPh>
    <phoneticPr fontId="2"/>
  </si>
  <si>
    <t>※　　一　　　般　　　保　　　険　　　料　　　率　　　の　　　内　　　訳</t>
    <rPh sb="31" eb="32">
      <t>ナイ</t>
    </rPh>
    <rPh sb="35" eb="36">
      <t>ヤク</t>
    </rPh>
    <phoneticPr fontId="2"/>
  </si>
  <si>
    <t>基本保険料率</t>
    <rPh sb="0" eb="1">
      <t>モト</t>
    </rPh>
    <rPh sb="1" eb="2">
      <t>ホン</t>
    </rPh>
    <rPh sb="2" eb="3">
      <t>ホ</t>
    </rPh>
    <rPh sb="3" eb="4">
      <t>ケン</t>
    </rPh>
    <rPh sb="4" eb="5">
      <t>リョウ</t>
    </rPh>
    <rPh sb="5" eb="6">
      <t>リツ</t>
    </rPh>
    <phoneticPr fontId="2"/>
  </si>
  <si>
    <t>特定保険料率</t>
    <rPh sb="0" eb="1">
      <t>トク</t>
    </rPh>
    <rPh sb="1" eb="2">
      <t>サダム</t>
    </rPh>
    <rPh sb="2" eb="3">
      <t>ホ</t>
    </rPh>
    <rPh sb="3" eb="4">
      <t>ケン</t>
    </rPh>
    <rPh sb="4" eb="5">
      <t>リョウ</t>
    </rPh>
    <rPh sb="5" eb="6">
      <t>リツ</t>
    </rPh>
    <phoneticPr fontId="2"/>
  </si>
  <si>
    <t>調整保険料率</t>
    <rPh sb="0" eb="1">
      <t>チョウ</t>
    </rPh>
    <rPh sb="1" eb="2">
      <t>ヒトシ</t>
    </rPh>
    <rPh sb="2" eb="3">
      <t>ホ</t>
    </rPh>
    <rPh sb="3" eb="4">
      <t>ケン</t>
    </rPh>
    <rPh sb="4" eb="5">
      <t>リョウ</t>
    </rPh>
    <rPh sb="5" eb="6">
      <t>リツ</t>
    </rPh>
    <phoneticPr fontId="2"/>
  </si>
  <si>
    <r>
      <t xml:space="preserve">介護保険料なし合計
</t>
    </r>
    <r>
      <rPr>
        <sz val="9"/>
        <rFont val="ＭＳ Ｐゴシック"/>
        <family val="3"/>
        <charset val="128"/>
        <scheme val="minor"/>
      </rPr>
      <t xml:space="preserve">（３９歳以下及び６５歳以上） </t>
    </r>
    <rPh sb="0" eb="2">
      <t>カイゴ</t>
    </rPh>
    <rPh sb="2" eb="5">
      <t>ホケンリョウ</t>
    </rPh>
    <rPh sb="7" eb="9">
      <t>ゴウケイ</t>
    </rPh>
    <rPh sb="14" eb="16">
      <t>イカ</t>
    </rPh>
    <rPh sb="17" eb="18">
      <t>オヨ</t>
    </rPh>
    <rPh sb="21" eb="23">
      <t>イジョウ</t>
    </rPh>
    <phoneticPr fontId="2"/>
  </si>
  <si>
    <r>
      <t xml:space="preserve">介護保険料あり合計
</t>
    </r>
    <r>
      <rPr>
        <sz val="9"/>
        <rFont val="ＭＳ Ｐゴシック"/>
        <family val="3"/>
        <charset val="128"/>
        <scheme val="minor"/>
      </rPr>
      <t>（４０歳～６４歳）</t>
    </r>
    <rPh sb="0" eb="2">
      <t>カイゴ</t>
    </rPh>
    <rPh sb="2" eb="5">
      <t>ホケンリョウ</t>
    </rPh>
    <rPh sb="7" eb="9">
      <t>ゴウケイ</t>
    </rPh>
    <phoneticPr fontId="2"/>
  </si>
  <si>
    <t>一　般　保　険　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</si>
</sst>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0_ "/>
  </numFmts>
  <fonts count="28">
    <font>
      <sz val="11"/>
      <name val="ＭＳ Ｐゴシック"/>
      <family val="3"/>
      <charset val="128"/>
    </font>
    <font>
      <sz val="11"/>
      <name val="ＭＳ Ｐゴシック"/>
      <family val="3"/>
      <charset val="128"/>
    </font>
    <font>
      <sz val="6"/>
      <name val="ＭＳ Ｐゴシック"/>
      <family val="3"/>
      <charset val="128"/>
    </font>
    <font>
      <sz val="11"/>
      <name val="ＨＧｺﾞｼｯｸE-PRO"/>
      <family val="3"/>
      <charset val="128"/>
    </font>
    <font>
      <b/>
      <sz val="11"/>
      <name val="ＭＳ Ｐ明朝"/>
      <family val="1"/>
      <charset val="128"/>
    </font>
    <font>
      <b/>
      <sz val="10"/>
      <name val="ＭＳ ゴシック"/>
      <family val="3"/>
      <charset val="128"/>
    </font>
    <font>
      <sz val="20"/>
      <name val="ＭＳ Ｐゴシック"/>
      <family val="3"/>
      <charset val="128"/>
    </font>
    <font>
      <sz val="14"/>
      <name val="ＭＳ Ｐゴシック"/>
      <family val="3"/>
      <charset val="128"/>
    </font>
    <font>
      <b/>
      <sz val="14"/>
      <name val="ＭＳ Ｐゴシック"/>
      <family val="3"/>
      <charset val="128"/>
    </font>
    <font>
      <sz val="10"/>
      <name val="ＭＳ ゴシック"/>
      <family val="3"/>
      <charset val="128"/>
    </font>
    <font>
      <sz val="12"/>
      <name val="BIZ UDゴシック"/>
      <family val="3"/>
      <charset val="128"/>
    </font>
    <font>
      <sz val="11"/>
      <name val="ＭＳ Ｐゴシック"/>
      <family val="3"/>
      <charset val="128"/>
      <scheme val="major"/>
    </font>
    <font>
      <sz val="12"/>
      <name val="ＭＳ Ｐゴシック"/>
      <family val="3"/>
      <charset val="128"/>
      <scheme val="major"/>
    </font>
    <font>
      <sz val="14"/>
      <name val="ＭＳ Ｐゴシック"/>
      <family val="3"/>
      <charset val="128"/>
      <scheme val="major"/>
    </font>
    <font>
      <b/>
      <sz val="14"/>
      <name val="ＭＳ Ｐゴシック"/>
      <family val="3"/>
      <charset val="128"/>
      <scheme val="minor"/>
    </font>
    <font>
      <sz val="11"/>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
      <sz val="20"/>
      <name val="ＭＳ Ｐゴシック"/>
      <family val="3"/>
      <charset val="128"/>
      <scheme val="major"/>
    </font>
    <font>
      <sz val="11.5"/>
      <name val="ＨＧｺﾞｼｯｸE-PRO"/>
      <family val="3"/>
      <charset val="128"/>
    </font>
    <font>
      <sz val="12"/>
      <name val="ＭＳ Ｐゴシック"/>
      <family val="3"/>
      <charset val="128"/>
    </font>
    <font>
      <sz val="9"/>
      <name val="ＭＳ Ｐゴシック"/>
      <family val="3"/>
      <charset val="128"/>
      <scheme val="minor"/>
    </font>
    <font>
      <b/>
      <sz val="11"/>
      <name val="ＨＧｺﾞｼｯｸE-PRO"/>
      <family val="3"/>
      <charset val="128"/>
    </font>
    <font>
      <sz val="12"/>
      <name val="ＭＳ Ｐゴシック"/>
      <family val="3"/>
      <charset val="128"/>
      <scheme val="minor"/>
    </font>
    <font>
      <sz val="11"/>
      <name val="ＭＳ Ｐ明朝"/>
      <family val="1"/>
      <charset val="128"/>
    </font>
    <font>
      <sz val="14"/>
      <name val="ＭＳ Ｐゴシック"/>
      <family val="3"/>
      <charset val="128"/>
      <scheme val="minor"/>
    </font>
    <font>
      <sz val="12.5"/>
      <name val="ＭＳ Ｐゴシック"/>
      <family val="3"/>
      <charset val="128"/>
      <scheme val="minor"/>
    </font>
  </fonts>
  <fills count="2">
    <fill>
      <patternFill patternType="none"/>
    </fill>
    <fill>
      <patternFill patternType="gray125"/>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s>
  <cellStyleXfs count="4">
    <xf numFmtId="0" fontId="0" fillId="0" borderId="0"/>
    <xf numFmtId="38" fontId="1" fillId="0" borderId="0" applyFont="0" applyFill="0" applyBorder="0" applyAlignment="0" applyProtection="0"/>
    <xf numFmtId="38" fontId="9" fillId="0" borderId="0" applyFont="0" applyFill="0" applyBorder="0" applyAlignment="0" applyProtection="0"/>
    <xf numFmtId="0" fontId="9" fillId="0" borderId="0"/>
  </cellStyleXfs>
  <cellXfs count="300">
    <xf numFmtId="0" fontId="0" fillId="0" borderId="0" xfId="0"/>
    <xf numFmtId="0" fontId="0" fillId="0" borderId="0" xfId="0" applyProtection="1"/>
    <xf numFmtId="0" fontId="6" fillId="0" borderId="0" xfId="0" applyFont="1" applyAlignment="1" applyProtection="1">
      <alignment horizontal="distributed" vertical="distributed" shrinkToFit="1"/>
    </xf>
    <xf numFmtId="0" fontId="0" fillId="0" borderId="0" xfId="0" applyAlignment="1" applyProtection="1">
      <alignment horizontal="right" vertical="center" shrinkToFit="1"/>
    </xf>
    <xf numFmtId="0" fontId="0" fillId="0" borderId="0" xfId="0" applyAlignment="1" applyProtection="1">
      <alignment shrinkToFit="1"/>
    </xf>
    <xf numFmtId="0" fontId="0" fillId="0" borderId="0" xfId="0" applyAlignment="1" applyProtection="1"/>
    <xf numFmtId="38" fontId="4" fillId="0" borderId="10" xfId="1" applyFont="1" applyBorder="1" applyAlignment="1" applyProtection="1">
      <alignment vertical="center" shrinkToFit="1"/>
    </xf>
    <xf numFmtId="38" fontId="4" fillId="0" borderId="14" xfId="1" applyFont="1" applyBorder="1" applyAlignment="1" applyProtection="1">
      <alignment vertical="center" shrinkToFit="1"/>
    </xf>
    <xf numFmtId="38" fontId="4" fillId="0" borderId="18" xfId="1" applyFont="1" applyBorder="1" applyAlignment="1" applyProtection="1">
      <alignment vertical="center" shrinkToFit="1"/>
    </xf>
    <xf numFmtId="0" fontId="0" fillId="0" borderId="0" xfId="0" applyBorder="1" applyAlignment="1" applyProtection="1">
      <alignment vertical="center"/>
    </xf>
    <xf numFmtId="0" fontId="3" fillId="0" borderId="0" xfId="0" applyFont="1" applyBorder="1" applyAlignment="1" applyProtection="1">
      <alignment vertical="center"/>
    </xf>
    <xf numFmtId="3" fontId="0" fillId="0" borderId="0" xfId="0" applyNumberFormat="1" applyBorder="1" applyAlignment="1" applyProtection="1">
      <alignment vertical="center"/>
    </xf>
    <xf numFmtId="0" fontId="5" fillId="0" borderId="0" xfId="0" applyFont="1" applyBorder="1" applyAlignment="1" applyProtection="1">
      <alignment horizontal="center" vertical="center"/>
    </xf>
    <xf numFmtId="38" fontId="4" fillId="0" borderId="0" xfId="1" applyFont="1" applyBorder="1" applyAlignment="1" applyProtection="1">
      <alignment vertical="center" shrinkToFit="1"/>
    </xf>
    <xf numFmtId="38" fontId="4" fillId="0" borderId="0" xfId="1" applyFont="1" applyBorder="1" applyAlignment="1" applyProtection="1">
      <alignment horizontal="right" vertical="center" shrinkToFit="1"/>
    </xf>
    <xf numFmtId="38" fontId="4" fillId="0" borderId="0" xfId="1" applyNumberFormat="1" applyFont="1" applyBorder="1" applyAlignment="1" applyProtection="1">
      <alignment horizontal="right" vertical="center" shrinkToFit="1"/>
    </xf>
    <xf numFmtId="38" fontId="0" fillId="0" borderId="0" xfId="1" applyFont="1" applyBorder="1" applyAlignment="1" applyProtection="1">
      <alignment vertical="center" shrinkToFit="1"/>
    </xf>
    <xf numFmtId="0" fontId="0" fillId="0" borderId="0" xfId="0" applyFill="1" applyProtection="1"/>
    <xf numFmtId="0" fontId="0" fillId="0" borderId="0" xfId="0" applyFill="1" applyAlignment="1" applyProtection="1">
      <alignment horizontal="right" vertical="center" shrinkToFit="1"/>
    </xf>
    <xf numFmtId="0" fontId="0" fillId="0" borderId="0" xfId="0" applyFill="1" applyAlignment="1" applyProtection="1">
      <alignment shrinkToFit="1"/>
    </xf>
    <xf numFmtId="3" fontId="0" fillId="0" borderId="0" xfId="0" applyNumberFormat="1" applyBorder="1" applyAlignment="1" applyProtection="1">
      <alignment horizontal="right" vertical="center"/>
    </xf>
    <xf numFmtId="0" fontId="6" fillId="0" borderId="0" xfId="0" applyFont="1" applyFill="1" applyAlignment="1" applyProtection="1">
      <alignment horizontal="distributed" vertical="distributed" shrinkToFit="1"/>
    </xf>
    <xf numFmtId="38" fontId="4" fillId="0" borderId="12" xfId="1" applyFont="1" applyFill="1" applyBorder="1" applyAlignment="1" applyProtection="1">
      <alignment vertical="center" shrinkToFit="1"/>
    </xf>
    <xf numFmtId="38" fontId="4" fillId="0" borderId="0" xfId="1" applyFont="1" applyFill="1" applyBorder="1" applyAlignment="1" applyProtection="1">
      <alignment vertical="center" shrinkToFit="1"/>
    </xf>
    <xf numFmtId="0" fontId="7" fillId="0" borderId="0" xfId="0" applyFont="1" applyAlignment="1" applyProtection="1">
      <alignment horizontal="center" vertical="center" wrapText="1"/>
    </xf>
    <xf numFmtId="0" fontId="0" fillId="0" borderId="0" xfId="0" applyAlignment="1" applyProtection="1">
      <alignment vertical="center" shrinkToFit="1"/>
    </xf>
    <xf numFmtId="0" fontId="10" fillId="0" borderId="0" xfId="0" applyFont="1" applyBorder="1" applyAlignment="1" applyProtection="1">
      <alignment vertical="center" shrinkToFit="1"/>
    </xf>
    <xf numFmtId="0" fontId="11" fillId="0" borderId="0" xfId="0" applyFont="1" applyProtection="1"/>
    <xf numFmtId="0" fontId="11" fillId="0" borderId="0" xfId="0" applyFont="1" applyAlignment="1" applyProtection="1">
      <alignment shrinkToFit="1"/>
    </xf>
    <xf numFmtId="0" fontId="11" fillId="0" borderId="0" xfId="0" applyFont="1" applyFill="1" applyAlignment="1" applyProtection="1">
      <alignment shrinkToFit="1"/>
    </xf>
    <xf numFmtId="178" fontId="12" fillId="0" borderId="0" xfId="0" applyNumberFormat="1" applyFont="1" applyFill="1" applyBorder="1" applyAlignment="1" applyProtection="1">
      <alignment wrapText="1" shrinkToFit="1"/>
      <protection locked="0"/>
    </xf>
    <xf numFmtId="3" fontId="15" fillId="0" borderId="0" xfId="0" applyNumberFormat="1" applyFont="1" applyBorder="1" applyAlignment="1" applyProtection="1">
      <alignment vertical="center"/>
    </xf>
    <xf numFmtId="0" fontId="15" fillId="0" borderId="0" xfId="0" applyFont="1" applyProtection="1"/>
    <xf numFmtId="3" fontId="15" fillId="0" borderId="0" xfId="0" applyNumberFormat="1" applyFont="1" applyBorder="1" applyAlignment="1" applyProtection="1">
      <alignment horizontal="right" vertical="center"/>
    </xf>
    <xf numFmtId="0" fontId="16" fillId="0" borderId="0" xfId="0" applyFont="1" applyBorder="1" applyAlignment="1" applyProtection="1">
      <alignment horizontal="center" vertical="center"/>
    </xf>
    <xf numFmtId="38" fontId="17" fillId="0" borderId="0" xfId="1" applyFont="1" applyBorder="1" applyAlignment="1" applyProtection="1">
      <alignment vertical="center" shrinkToFit="1"/>
    </xf>
    <xf numFmtId="38" fontId="17" fillId="0" borderId="0" xfId="1" applyFont="1" applyBorder="1" applyAlignment="1" applyProtection="1">
      <alignment horizontal="right" vertical="center" shrinkToFit="1"/>
    </xf>
    <xf numFmtId="38" fontId="17" fillId="0" borderId="0" xfId="1" applyFont="1" applyFill="1" applyBorder="1" applyAlignment="1" applyProtection="1">
      <alignment vertical="center" shrinkToFit="1"/>
    </xf>
    <xf numFmtId="0" fontId="15" fillId="0" borderId="0" xfId="0" applyFont="1" applyBorder="1" applyAlignment="1" applyProtection="1">
      <alignment vertical="center"/>
    </xf>
    <xf numFmtId="0" fontId="18" fillId="0" borderId="3" xfId="0" applyFont="1" applyBorder="1" applyAlignment="1" applyProtection="1">
      <alignment horizontal="center" shrinkToFit="1"/>
    </xf>
    <xf numFmtId="0" fontId="18" fillId="0" borderId="40" xfId="0" applyFont="1" applyBorder="1" applyAlignment="1" applyProtection="1">
      <alignment horizontal="center" shrinkToFit="1"/>
    </xf>
    <xf numFmtId="0" fontId="18" fillId="0" borderId="4" xfId="0" applyFont="1" applyFill="1" applyBorder="1" applyAlignment="1" applyProtection="1">
      <alignment horizontal="center" shrinkToFit="1"/>
    </xf>
    <xf numFmtId="0" fontId="18" fillId="0" borderId="2" xfId="0" applyFont="1" applyBorder="1" applyAlignment="1" applyProtection="1">
      <alignment horizontal="center" shrinkToFit="1"/>
    </xf>
    <xf numFmtId="0" fontId="20" fillId="0" borderId="0" xfId="0" applyFont="1" applyBorder="1" applyAlignment="1" applyProtection="1">
      <alignment vertical="center"/>
    </xf>
    <xf numFmtId="3" fontId="20" fillId="0" borderId="0" xfId="0" applyNumberFormat="1" applyFont="1" applyBorder="1" applyAlignment="1" applyProtection="1">
      <alignment vertical="center"/>
    </xf>
    <xf numFmtId="38" fontId="4" fillId="0" borderId="51" xfId="1" applyFont="1" applyBorder="1" applyAlignment="1" applyProtection="1">
      <alignment horizontal="right" vertical="center" shrinkToFit="1"/>
    </xf>
    <xf numFmtId="38" fontId="4" fillId="0" borderId="27" xfId="1" applyFont="1" applyBorder="1" applyAlignment="1" applyProtection="1">
      <alignment horizontal="right" vertical="center" shrinkToFit="1"/>
    </xf>
    <xf numFmtId="38" fontId="4" fillId="0" borderId="42" xfId="1" applyFont="1" applyBorder="1" applyAlignment="1" applyProtection="1">
      <alignment vertical="center" shrinkToFit="1"/>
    </xf>
    <xf numFmtId="38" fontId="4" fillId="0" borderId="44" xfId="1" applyFont="1" applyBorder="1" applyAlignment="1" applyProtection="1">
      <alignment horizontal="right" vertical="center" shrinkToFit="1"/>
    </xf>
    <xf numFmtId="38" fontId="4" fillId="0" borderId="47" xfId="1" applyFont="1" applyBorder="1" applyAlignment="1" applyProtection="1">
      <alignment vertical="center" shrinkToFit="1"/>
    </xf>
    <xf numFmtId="38" fontId="4" fillId="0" borderId="22" xfId="1" applyFont="1" applyBorder="1" applyAlignment="1" applyProtection="1">
      <alignment vertical="center" shrinkToFit="1"/>
    </xf>
    <xf numFmtId="38" fontId="4" fillId="0" borderId="64" xfId="1" applyFont="1" applyBorder="1" applyAlignment="1" applyProtection="1">
      <alignment horizontal="right" vertical="center" shrinkToFit="1"/>
    </xf>
    <xf numFmtId="38" fontId="4" fillId="0" borderId="57" xfId="1" applyFont="1" applyBorder="1" applyAlignment="1" applyProtection="1">
      <alignment vertical="center" shrinkToFit="1"/>
    </xf>
    <xf numFmtId="38" fontId="4" fillId="0" borderId="41" xfId="1" applyFont="1" applyBorder="1" applyAlignment="1" applyProtection="1">
      <alignment vertical="center" shrinkToFit="1"/>
    </xf>
    <xf numFmtId="38" fontId="4" fillId="0" borderId="43" xfId="1" applyFont="1" applyBorder="1" applyAlignment="1" applyProtection="1">
      <alignment horizontal="right" vertical="center" shrinkToFit="1"/>
    </xf>
    <xf numFmtId="38" fontId="4" fillId="0" borderId="24" xfId="1" applyFont="1" applyBorder="1" applyAlignment="1" applyProtection="1">
      <alignment vertical="center" shrinkToFit="1"/>
    </xf>
    <xf numFmtId="38" fontId="4" fillId="0" borderId="60" xfId="1" applyFont="1" applyBorder="1" applyAlignment="1" applyProtection="1">
      <alignment horizontal="right" vertical="center" shrinkToFit="1"/>
    </xf>
    <xf numFmtId="38" fontId="4" fillId="0" borderId="46" xfId="1" applyFont="1" applyFill="1" applyBorder="1" applyAlignment="1" applyProtection="1">
      <alignment vertical="center" shrinkToFit="1"/>
    </xf>
    <xf numFmtId="38" fontId="4" fillId="0" borderId="63" xfId="1" applyFont="1" applyBorder="1" applyAlignment="1" applyProtection="1">
      <alignment horizontal="right" vertical="center" shrinkToFit="1"/>
    </xf>
    <xf numFmtId="38" fontId="4" fillId="0" borderId="62" xfId="1" applyFont="1" applyFill="1" applyBorder="1" applyAlignment="1" applyProtection="1">
      <alignment vertical="center" shrinkToFit="1"/>
    </xf>
    <xf numFmtId="38" fontId="4" fillId="0" borderId="58" xfId="1" applyFont="1" applyBorder="1" applyAlignment="1" applyProtection="1">
      <alignment horizontal="right" vertical="center" shrinkToFit="1"/>
    </xf>
    <xf numFmtId="38" fontId="4" fillId="0" borderId="45" xfId="1" applyFont="1" applyFill="1" applyBorder="1" applyAlignment="1" applyProtection="1">
      <alignment vertical="center" shrinkToFit="1"/>
    </xf>
    <xf numFmtId="0" fontId="22" fillId="0" borderId="6" xfId="0" applyFont="1" applyBorder="1" applyAlignment="1" applyProtection="1">
      <alignment horizontal="right" vertical="center"/>
    </xf>
    <xf numFmtId="0" fontId="22" fillId="0" borderId="7" xfId="0" applyFont="1" applyBorder="1" applyAlignment="1" applyProtection="1">
      <alignment horizontal="right" vertical="center" wrapText="1"/>
    </xf>
    <xf numFmtId="0" fontId="22" fillId="0" borderId="8" xfId="0" applyFont="1" applyBorder="1" applyAlignment="1" applyProtection="1">
      <alignment horizontal="right" vertical="center" wrapText="1"/>
    </xf>
    <xf numFmtId="0" fontId="22" fillId="0" borderId="6" xfId="0" applyFont="1" applyBorder="1" applyAlignment="1" applyProtection="1">
      <alignment horizontal="right" vertical="center" shrinkToFit="1"/>
    </xf>
    <xf numFmtId="0" fontId="22" fillId="0" borderId="49" xfId="0" applyFont="1" applyBorder="1" applyAlignment="1" applyProtection="1">
      <alignment horizontal="right" vertical="center" shrinkToFit="1"/>
    </xf>
    <xf numFmtId="0" fontId="22" fillId="0" borderId="8" xfId="0" applyFont="1" applyFill="1" applyBorder="1" applyAlignment="1" applyProtection="1">
      <alignment horizontal="right" vertical="center" shrinkToFit="1"/>
    </xf>
    <xf numFmtId="0" fontId="22" fillId="0" borderId="8" xfId="0" applyFont="1" applyBorder="1" applyAlignment="1" applyProtection="1">
      <alignment horizontal="right" vertical="center" shrinkToFit="1"/>
    </xf>
    <xf numFmtId="0" fontId="22" fillId="0" borderId="36" xfId="0" applyFont="1" applyBorder="1" applyAlignment="1" applyProtection="1">
      <alignment horizontal="right" vertical="center" shrinkToFit="1"/>
    </xf>
    <xf numFmtId="0" fontId="22" fillId="0" borderId="9" xfId="0" applyFont="1" applyBorder="1" applyAlignment="1" applyProtection="1">
      <alignment horizontal="right" vertical="center" shrinkToFit="1"/>
    </xf>
    <xf numFmtId="0" fontId="22" fillId="0" borderId="37" xfId="0" applyFont="1" applyBorder="1" applyAlignment="1" applyProtection="1">
      <alignment horizontal="right" vertical="center" shrinkToFit="1"/>
    </xf>
    <xf numFmtId="0" fontId="22" fillId="0" borderId="7" xfId="0" applyFont="1" applyBorder="1" applyAlignment="1" applyProtection="1">
      <alignment horizontal="right" vertical="center" shrinkToFit="1"/>
    </xf>
    <xf numFmtId="0" fontId="22" fillId="0" borderId="0" xfId="0" applyFont="1" applyAlignment="1" applyProtection="1">
      <alignment vertical="center"/>
    </xf>
    <xf numFmtId="38" fontId="4" fillId="0" borderId="27" xfId="1" applyFont="1" applyBorder="1" applyAlignment="1" applyProtection="1">
      <alignment horizontal="right" vertical="center" shrinkToFit="1"/>
    </xf>
    <xf numFmtId="3" fontId="25" fillId="0" borderId="12" xfId="0" applyNumberFormat="1" applyFont="1" applyBorder="1" applyAlignment="1" applyProtection="1">
      <alignment vertical="center"/>
    </xf>
    <xf numFmtId="3" fontId="25" fillId="0" borderId="17" xfId="0" applyNumberFormat="1" applyFont="1" applyBorder="1" applyAlignment="1" applyProtection="1">
      <alignment vertical="center"/>
    </xf>
    <xf numFmtId="3" fontId="25" fillId="0" borderId="62" xfId="0" applyNumberFormat="1" applyFont="1" applyBorder="1" applyAlignment="1" applyProtection="1">
      <alignment vertical="center"/>
    </xf>
    <xf numFmtId="3" fontId="25" fillId="0" borderId="12" xfId="0" applyNumberFormat="1" applyFont="1" applyFill="1" applyBorder="1" applyAlignment="1" applyProtection="1">
      <alignment vertical="center"/>
    </xf>
    <xf numFmtId="3" fontId="25" fillId="0" borderId="17" xfId="0" applyNumberFormat="1" applyFont="1" applyFill="1" applyBorder="1" applyAlignment="1" applyProtection="1">
      <alignment vertical="center"/>
    </xf>
    <xf numFmtId="3" fontId="25" fillId="0" borderId="62" xfId="0" applyNumberFormat="1" applyFont="1" applyFill="1" applyBorder="1" applyAlignment="1" applyProtection="1">
      <alignment vertical="center"/>
    </xf>
    <xf numFmtId="3" fontId="25" fillId="0" borderId="4" xfId="0" applyNumberFormat="1" applyFont="1" applyBorder="1" applyAlignment="1" applyProtection="1">
      <alignment vertical="center"/>
    </xf>
    <xf numFmtId="0" fontId="23" fillId="0" borderId="11" xfId="0" applyFont="1" applyBorder="1" applyAlignment="1" applyProtection="1">
      <alignment vertical="center"/>
    </xf>
    <xf numFmtId="0" fontId="23" fillId="0" borderId="16" xfId="0" applyFont="1" applyFill="1" applyBorder="1" applyAlignment="1" applyProtection="1">
      <alignment vertical="center"/>
    </xf>
    <xf numFmtId="0" fontId="23" fillId="0" borderId="21" xfId="0" applyFont="1" applyFill="1" applyBorder="1" applyAlignment="1" applyProtection="1">
      <alignment vertical="center"/>
    </xf>
    <xf numFmtId="0" fontId="23" fillId="0" borderId="23"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3" xfId="0" applyFont="1" applyBorder="1" applyAlignment="1" applyProtection="1">
      <alignment vertical="center"/>
    </xf>
    <xf numFmtId="0" fontId="23" fillId="0" borderId="23" xfId="0" applyFont="1" applyBorder="1" applyAlignment="1" applyProtection="1">
      <alignment vertical="center"/>
    </xf>
    <xf numFmtId="0" fontId="23" fillId="0" borderId="16" xfId="0" applyFont="1" applyBorder="1" applyAlignment="1" applyProtection="1">
      <alignment vertical="center"/>
    </xf>
    <xf numFmtId="0" fontId="23" fillId="0" borderId="21" xfId="0" applyFont="1" applyBorder="1" applyAlignment="1" applyProtection="1">
      <alignment vertical="center"/>
    </xf>
    <xf numFmtId="3" fontId="23" fillId="0" borderId="16" xfId="0" applyNumberFormat="1" applyFont="1" applyBorder="1" applyAlignment="1" applyProtection="1">
      <alignment vertical="center"/>
    </xf>
    <xf numFmtId="3" fontId="23" fillId="0" borderId="21" xfId="0" applyNumberFormat="1" applyFont="1" applyBorder="1" applyAlignment="1" applyProtection="1">
      <alignment vertical="center"/>
    </xf>
    <xf numFmtId="3" fontId="23" fillId="0" borderId="11" xfId="0" applyNumberFormat="1" applyFont="1" applyBorder="1" applyAlignment="1" applyProtection="1">
      <alignment vertical="center"/>
    </xf>
    <xf numFmtId="0" fontId="25" fillId="0" borderId="10" xfId="0" applyFont="1" applyBorder="1" applyAlignment="1" applyProtection="1">
      <alignment horizontal="center"/>
    </xf>
    <xf numFmtId="0" fontId="25" fillId="0" borderId="15" xfId="0" applyFont="1" applyBorder="1" applyAlignment="1" applyProtection="1">
      <alignment horizontal="center" vertical="center"/>
    </xf>
    <xf numFmtId="0" fontId="25" fillId="0" borderId="18" xfId="0" applyFont="1" applyBorder="1" applyAlignment="1" applyProtection="1">
      <alignment horizontal="center" vertical="center"/>
    </xf>
    <xf numFmtId="0" fontId="25" fillId="0" borderId="22" xfId="0" applyFont="1" applyBorder="1" applyAlignment="1" applyProtection="1">
      <alignment horizontal="center"/>
    </xf>
    <xf numFmtId="0" fontId="25" fillId="0" borderId="15" xfId="0" applyFont="1" applyFill="1" applyBorder="1" applyAlignment="1" applyProtection="1">
      <alignment horizontal="center" vertical="center"/>
    </xf>
    <xf numFmtId="0" fontId="25" fillId="0" borderId="18" xfId="0" applyFont="1" applyFill="1" applyBorder="1" applyAlignment="1" applyProtection="1">
      <alignment horizontal="center" vertical="center"/>
    </xf>
    <xf numFmtId="0" fontId="25" fillId="0" borderId="22" xfId="0" applyFont="1" applyFill="1" applyBorder="1" applyAlignment="1" applyProtection="1">
      <alignment horizontal="center"/>
    </xf>
    <xf numFmtId="0" fontId="25" fillId="0" borderId="10" xfId="0" applyFont="1" applyFill="1" applyBorder="1" applyAlignment="1" applyProtection="1">
      <alignment horizontal="center"/>
    </xf>
    <xf numFmtId="0" fontId="25" fillId="0" borderId="2" xfId="0" applyFont="1" applyBorder="1" applyAlignment="1" applyProtection="1">
      <alignment horizontal="center" vertical="center"/>
    </xf>
    <xf numFmtId="38" fontId="4" fillId="0" borderId="52" xfId="1" applyFont="1" applyBorder="1" applyAlignment="1" applyProtection="1">
      <alignment horizontal="right" vertical="center" shrinkToFit="1"/>
    </xf>
    <xf numFmtId="0" fontId="24" fillId="0" borderId="32" xfId="0" applyFont="1" applyFill="1" applyBorder="1" applyAlignment="1" applyProtection="1">
      <alignment shrinkToFit="1"/>
    </xf>
    <xf numFmtId="0" fontId="24" fillId="0" borderId="20" xfId="0" applyFont="1" applyFill="1" applyBorder="1" applyAlignment="1" applyProtection="1">
      <alignment shrinkToFit="1"/>
    </xf>
    <xf numFmtId="0" fontId="15" fillId="0" borderId="54" xfId="0" applyFont="1" applyFill="1" applyBorder="1" applyAlignment="1" applyProtection="1">
      <alignment shrinkToFit="1"/>
    </xf>
    <xf numFmtId="0" fontId="15" fillId="0" borderId="16" xfId="0" applyFont="1" applyFill="1" applyBorder="1" applyAlignment="1" applyProtection="1">
      <alignment shrinkToFit="1"/>
    </xf>
    <xf numFmtId="0" fontId="15" fillId="0" borderId="32" xfId="0" applyFont="1" applyFill="1" applyBorder="1" applyAlignment="1" applyProtection="1">
      <alignment shrinkToFit="1"/>
    </xf>
    <xf numFmtId="0" fontId="15" fillId="0" borderId="50" xfId="0" applyFont="1" applyFill="1" applyBorder="1" applyAlignment="1" applyProtection="1">
      <alignment shrinkToFit="1"/>
    </xf>
    <xf numFmtId="0" fontId="15" fillId="0" borderId="21" xfId="0" applyFont="1" applyFill="1" applyBorder="1" applyAlignment="1" applyProtection="1">
      <alignment shrinkToFit="1"/>
    </xf>
    <xf numFmtId="0" fontId="15" fillId="0" borderId="20" xfId="0" applyFont="1" applyFill="1" applyBorder="1" applyAlignment="1" applyProtection="1">
      <alignment shrinkToFit="1"/>
    </xf>
    <xf numFmtId="0" fontId="0" fillId="0" borderId="5" xfId="0" applyFont="1" applyBorder="1" applyAlignment="1" applyProtection="1">
      <alignment horizontal="center" vertical="center"/>
    </xf>
    <xf numFmtId="0" fontId="0" fillId="0" borderId="43" xfId="0" applyFont="1" applyBorder="1" applyAlignment="1" applyProtection="1">
      <alignment horizontal="center" vertical="center"/>
    </xf>
    <xf numFmtId="0" fontId="0" fillId="0" borderId="4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7" xfId="0" applyFont="1" applyBorder="1" applyAlignment="1" applyProtection="1">
      <alignment horizontal="center" vertical="center"/>
    </xf>
    <xf numFmtId="178" fontId="26" fillId="0" borderId="30" xfId="0" applyNumberFormat="1" applyFont="1" applyBorder="1" applyAlignment="1" applyProtection="1">
      <alignment horizontal="right" wrapText="1" shrinkToFit="1"/>
    </xf>
    <xf numFmtId="178" fontId="26" fillId="0" borderId="54" xfId="0" applyNumberFormat="1" applyFont="1" applyBorder="1" applyAlignment="1" applyProtection="1">
      <alignment horizontal="right" wrapText="1" shrinkToFit="1"/>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178" fontId="26" fillId="0" borderId="19" xfId="0" applyNumberFormat="1" applyFont="1" applyFill="1" applyBorder="1" applyAlignment="1" applyProtection="1">
      <alignment horizontal="right" wrapText="1" shrinkToFit="1"/>
      <protection locked="0"/>
    </xf>
    <xf numFmtId="178" fontId="26" fillId="0" borderId="50" xfId="0" applyNumberFormat="1" applyFont="1" applyFill="1" applyBorder="1" applyAlignment="1" applyProtection="1">
      <alignment horizontal="right" wrapText="1" shrinkToFit="1"/>
      <protection locked="0"/>
    </xf>
    <xf numFmtId="0" fontId="11" fillId="0" borderId="30" xfId="0" applyFont="1" applyBorder="1" applyAlignment="1" applyProtection="1">
      <alignment horizontal="center" vertical="center"/>
    </xf>
    <xf numFmtId="0" fontId="11" fillId="0" borderId="32" xfId="0" applyFont="1" applyBorder="1" applyAlignment="1" applyProtection="1">
      <alignment horizontal="center" vertical="center"/>
    </xf>
    <xf numFmtId="0" fontId="4" fillId="0" borderId="55" xfId="0" applyFont="1" applyBorder="1" applyAlignment="1" applyProtection="1">
      <alignment horizontal="center" vertical="center"/>
    </xf>
    <xf numFmtId="0" fontId="4" fillId="0" borderId="56" xfId="0" applyFont="1" applyBorder="1" applyAlignment="1" applyProtection="1">
      <alignment horizontal="center" vertical="center"/>
    </xf>
    <xf numFmtId="0" fontId="4" fillId="0" borderId="57"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50"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59" xfId="0" applyFont="1" applyBorder="1" applyAlignment="1" applyProtection="1">
      <alignment horizontal="center" vertical="center"/>
    </xf>
    <xf numFmtId="0" fontId="4" fillId="0" borderId="48" xfId="0" applyFont="1" applyBorder="1" applyAlignment="1" applyProtection="1">
      <alignment horizontal="center" vertical="center"/>
    </xf>
    <xf numFmtId="0" fontId="4" fillId="0" borderId="65" xfId="0" applyFont="1" applyBorder="1" applyAlignment="1" applyProtection="1">
      <alignment horizontal="center" vertical="center"/>
    </xf>
    <xf numFmtId="3" fontId="4" fillId="0" borderId="55" xfId="0" applyNumberFormat="1" applyFont="1" applyBorder="1" applyAlignment="1" applyProtection="1">
      <alignment horizontal="center" vertical="center"/>
    </xf>
    <xf numFmtId="3" fontId="4" fillId="0" borderId="56" xfId="0" applyNumberFormat="1" applyFont="1" applyBorder="1" applyAlignment="1" applyProtection="1">
      <alignment horizontal="center" vertical="center"/>
    </xf>
    <xf numFmtId="3" fontId="4" fillId="0" borderId="57" xfId="0" applyNumberFormat="1" applyFont="1" applyBorder="1" applyAlignment="1" applyProtection="1">
      <alignment horizontal="center" vertical="center"/>
    </xf>
    <xf numFmtId="3" fontId="4" fillId="0" borderId="30" xfId="0" applyNumberFormat="1" applyFont="1" applyBorder="1" applyAlignment="1" applyProtection="1">
      <alignment horizontal="center" vertical="center"/>
    </xf>
    <xf numFmtId="3" fontId="4" fillId="0" borderId="54" xfId="0" applyNumberFormat="1" applyFont="1" applyBorder="1" applyAlignment="1" applyProtection="1">
      <alignment horizontal="center" vertical="center"/>
    </xf>
    <xf numFmtId="3" fontId="4" fillId="0" borderId="32" xfId="0" applyNumberFormat="1" applyFont="1" applyBorder="1" applyAlignment="1" applyProtection="1">
      <alignment horizontal="center" vertical="center"/>
    </xf>
    <xf numFmtId="0" fontId="4" fillId="0" borderId="55"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0" fontId="4" fillId="0" borderId="57" xfId="0" applyFont="1" applyFill="1" applyBorder="1" applyAlignment="1" applyProtection="1">
      <alignment horizontal="center" vertical="center"/>
    </xf>
    <xf numFmtId="3" fontId="4" fillId="0" borderId="30" xfId="0" applyNumberFormat="1" applyFont="1" applyFill="1" applyBorder="1" applyAlignment="1" applyProtection="1">
      <alignment horizontal="center" vertical="center"/>
    </xf>
    <xf numFmtId="3" fontId="4" fillId="0" borderId="54" xfId="0" applyNumberFormat="1" applyFont="1" applyFill="1" applyBorder="1" applyAlignment="1" applyProtection="1">
      <alignment horizontal="center" vertical="center"/>
    </xf>
    <xf numFmtId="3" fontId="4" fillId="0" borderId="32" xfId="0" applyNumberFormat="1"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54"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18" fillId="0" borderId="36" xfId="0" applyFont="1" applyBorder="1" applyAlignment="1" applyProtection="1">
      <alignment horizontal="center" vertical="center" shrinkToFit="1"/>
    </xf>
    <xf numFmtId="0" fontId="18" fillId="0" borderId="39" xfId="0" applyFont="1" applyBorder="1" applyAlignment="1" applyProtection="1">
      <alignment horizontal="center" vertical="center" shrinkToFit="1"/>
    </xf>
    <xf numFmtId="0" fontId="18" fillId="0" borderId="37" xfId="0" applyFont="1" applyBorder="1" applyAlignment="1" applyProtection="1">
      <alignment horizontal="center" vertical="center" shrinkToFit="1"/>
    </xf>
    <xf numFmtId="0" fontId="18" fillId="0" borderId="13" xfId="0" applyFont="1" applyBorder="1" applyAlignment="1" applyProtection="1">
      <alignment horizontal="center" vertical="center" shrinkToFit="1"/>
    </xf>
    <xf numFmtId="0" fontId="18" fillId="0" borderId="26" xfId="0" applyFont="1" applyBorder="1" applyAlignment="1" applyProtection="1">
      <alignment horizontal="center" vertical="center" shrinkToFit="1"/>
    </xf>
    <xf numFmtId="0" fontId="18" fillId="0" borderId="14" xfId="0" applyFont="1" applyBorder="1" applyAlignment="1" applyProtection="1">
      <alignment horizontal="center" vertical="center" shrinkToFit="1"/>
    </xf>
    <xf numFmtId="3" fontId="4" fillId="0" borderId="13" xfId="0" applyNumberFormat="1" applyFont="1" applyFill="1" applyBorder="1" applyAlignment="1" applyProtection="1">
      <alignment horizontal="center" vertical="center"/>
    </xf>
    <xf numFmtId="3" fontId="4" fillId="0" borderId="26" xfId="0" applyNumberFormat="1" applyFont="1" applyFill="1" applyBorder="1" applyAlignment="1" applyProtection="1">
      <alignment horizontal="center" vertical="center"/>
    </xf>
    <xf numFmtId="3" fontId="4" fillId="0" borderId="14" xfId="0" applyNumberFormat="1" applyFont="1" applyFill="1" applyBorder="1" applyAlignment="1" applyProtection="1">
      <alignment horizontal="center" vertical="center"/>
    </xf>
    <xf numFmtId="0" fontId="11" fillId="0" borderId="36" xfId="0" applyFont="1" applyBorder="1" applyAlignment="1">
      <alignment horizontal="center" vertical="center" wrapText="1" shrinkToFit="1"/>
    </xf>
    <xf numFmtId="0" fontId="11" fillId="0" borderId="39"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14" xfId="0" applyFont="1" applyBorder="1" applyAlignment="1">
      <alignment horizontal="center" vertical="center" shrinkToFit="1"/>
    </xf>
    <xf numFmtId="0" fontId="0" fillId="0" borderId="9" xfId="0" applyFont="1" applyBorder="1" applyAlignment="1" applyProtection="1">
      <alignment horizontal="center" vertical="center"/>
    </xf>
    <xf numFmtId="0" fontId="0" fillId="0" borderId="51" xfId="0" applyFont="1" applyBorder="1" applyAlignment="1" applyProtection="1">
      <alignment horizontal="center" vertical="center"/>
    </xf>
    <xf numFmtId="38" fontId="0" fillId="0" borderId="49" xfId="1" applyFont="1" applyBorder="1" applyAlignment="1" applyProtection="1">
      <alignment horizontal="center" vertical="center" wrapText="1" shrinkToFit="1"/>
    </xf>
    <xf numFmtId="38" fontId="0" fillId="0" borderId="39" xfId="1" applyFont="1" applyBorder="1" applyAlignment="1" applyProtection="1">
      <alignment horizontal="center" vertical="center" wrapText="1" shrinkToFit="1"/>
    </xf>
    <xf numFmtId="38" fontId="0" fillId="0" borderId="7" xfId="1" applyFont="1" applyBorder="1" applyAlignment="1" applyProtection="1">
      <alignment horizontal="center" vertical="center" wrapText="1" shrinkToFit="1"/>
    </xf>
    <xf numFmtId="38" fontId="0" fillId="0" borderId="27" xfId="1" applyFont="1" applyBorder="1" applyAlignment="1" applyProtection="1">
      <alignment horizontal="center" vertical="center" wrapText="1" shrinkToFit="1"/>
    </xf>
    <xf numFmtId="38" fontId="0" fillId="0" borderId="26" xfId="1" applyFont="1" applyBorder="1" applyAlignment="1" applyProtection="1">
      <alignment horizontal="center" vertical="center" wrapText="1" shrinkToFit="1"/>
    </xf>
    <xf numFmtId="38" fontId="0" fillId="0" borderId="11" xfId="1" applyFont="1" applyBorder="1" applyAlignment="1" applyProtection="1">
      <alignment horizontal="center" vertical="center" wrapText="1" shrinkToFit="1"/>
    </xf>
    <xf numFmtId="0" fontId="0" fillId="0" borderId="39" xfId="0" applyFont="1" applyFill="1" applyBorder="1" applyAlignment="1" applyProtection="1">
      <alignment horizontal="center" vertical="center" wrapText="1" shrinkToFit="1"/>
    </xf>
    <xf numFmtId="0" fontId="0" fillId="0" borderId="0" xfId="0" applyFont="1" applyFill="1" applyBorder="1" applyAlignment="1" applyProtection="1">
      <alignment horizontal="center" vertical="center" wrapText="1" shrinkToFit="1"/>
    </xf>
    <xf numFmtId="0" fontId="15" fillId="0" borderId="5" xfId="0" applyFont="1" applyBorder="1" applyAlignment="1" applyProtection="1">
      <alignment horizontal="center" vertical="center" shrinkToFit="1"/>
    </xf>
    <xf numFmtId="0" fontId="15" fillId="0" borderId="4" xfId="0" applyFont="1" applyBorder="1" applyAlignment="1" applyProtection="1">
      <alignment horizontal="center" vertical="center" shrinkToFit="1"/>
    </xf>
    <xf numFmtId="0" fontId="15" fillId="0" borderId="40" xfId="0" applyFont="1" applyBorder="1" applyAlignment="1" applyProtection="1">
      <alignment horizontal="center" vertical="center" shrinkToFit="1"/>
    </xf>
    <xf numFmtId="0" fontId="15" fillId="0" borderId="48" xfId="0" applyFont="1" applyBorder="1" applyAlignment="1" applyProtection="1">
      <alignment horizontal="center" vertical="center" shrinkToFit="1"/>
    </xf>
    <xf numFmtId="0" fontId="15" fillId="0" borderId="3" xfId="0" applyFont="1" applyBorder="1" applyAlignment="1" applyProtection="1">
      <alignment horizontal="center" vertical="center" shrinkToFit="1"/>
    </xf>
    <xf numFmtId="0" fontId="24" fillId="0" borderId="36" xfId="0" applyFont="1" applyBorder="1" applyAlignment="1" applyProtection="1">
      <alignment horizontal="center" vertical="center" shrinkToFit="1"/>
    </xf>
    <xf numFmtId="0" fontId="24" fillId="0" borderId="39" xfId="0" applyFont="1" applyBorder="1" applyAlignment="1" applyProtection="1">
      <alignment horizontal="center" vertical="center" shrinkToFit="1"/>
    </xf>
    <xf numFmtId="0" fontId="24" fillId="0" borderId="37" xfId="0" applyFont="1" applyBorder="1" applyAlignment="1" applyProtection="1">
      <alignment horizontal="center" vertical="center" shrinkToFit="1"/>
    </xf>
    <xf numFmtId="38" fontId="1" fillId="0" borderId="58" xfId="1" applyFont="1" applyBorder="1" applyAlignment="1" applyProtection="1">
      <alignment horizontal="center" vertical="center" shrinkToFit="1"/>
    </xf>
    <xf numFmtId="38" fontId="1" fillId="0" borderId="0" xfId="1" applyFont="1" applyBorder="1" applyAlignment="1" applyProtection="1">
      <alignment horizontal="center" vertical="center" shrinkToFit="1"/>
    </xf>
    <xf numFmtId="38" fontId="1" fillId="0" borderId="25" xfId="1" applyFont="1" applyBorder="1" applyAlignment="1" applyProtection="1">
      <alignment horizontal="center" vertical="center" shrinkToFit="1"/>
    </xf>
    <xf numFmtId="0" fontId="0" fillId="0" borderId="53" xfId="0" applyFont="1" applyFill="1" applyBorder="1" applyAlignment="1" applyProtection="1">
      <alignment horizontal="center" vertical="center" wrapText="1" shrinkToFit="1"/>
    </xf>
    <xf numFmtId="0" fontId="0" fillId="0" borderId="40" xfId="0" applyFont="1" applyFill="1" applyBorder="1" applyAlignment="1" applyProtection="1">
      <alignment horizontal="center" vertical="center" wrapText="1" shrinkToFit="1"/>
    </xf>
    <xf numFmtId="0" fontId="0" fillId="0" borderId="48" xfId="0" applyFont="1" applyFill="1" applyBorder="1" applyAlignment="1" applyProtection="1">
      <alignment horizontal="center" vertical="center" wrapText="1" shrinkToFit="1"/>
    </xf>
    <xf numFmtId="0" fontId="0" fillId="0" borderId="3" xfId="0" applyFont="1" applyFill="1" applyBorder="1" applyAlignment="1" applyProtection="1">
      <alignment horizontal="center" vertical="center" wrapText="1" shrinkToFit="1"/>
    </xf>
    <xf numFmtId="0" fontId="0" fillId="0" borderId="58" xfId="0" applyFont="1" applyFill="1" applyBorder="1" applyAlignment="1" applyProtection="1">
      <alignment horizontal="center" vertical="center" wrapText="1" shrinkToFit="1"/>
    </xf>
    <xf numFmtId="0" fontId="0" fillId="0" borderId="25" xfId="0" applyFont="1" applyFill="1" applyBorder="1" applyAlignment="1" applyProtection="1">
      <alignment horizontal="center" vertical="center" wrapText="1" shrinkToFit="1"/>
    </xf>
    <xf numFmtId="38" fontId="0" fillId="0" borderId="40" xfId="1" applyFont="1" applyBorder="1" applyAlignment="1" applyProtection="1">
      <alignment horizontal="center" vertical="center" wrapText="1" shrinkToFit="1"/>
    </xf>
    <xf numFmtId="38" fontId="0" fillId="0" borderId="48" xfId="1" applyFont="1" applyBorder="1" applyAlignment="1" applyProtection="1">
      <alignment horizontal="center" vertical="center" shrinkToFit="1"/>
    </xf>
    <xf numFmtId="38" fontId="0" fillId="0" borderId="3" xfId="1" applyFont="1" applyBorder="1" applyAlignment="1" applyProtection="1">
      <alignment horizontal="center" vertical="center" shrinkToFit="1"/>
    </xf>
    <xf numFmtId="38" fontId="0" fillId="0" borderId="58" xfId="1" applyFont="1" applyBorder="1" applyAlignment="1" applyProtection="1">
      <alignment horizontal="center" vertical="center" shrinkToFit="1"/>
    </xf>
    <xf numFmtId="38" fontId="0" fillId="0" borderId="0" xfId="1" applyFont="1" applyBorder="1" applyAlignment="1" applyProtection="1">
      <alignment horizontal="center" vertical="center" shrinkToFit="1"/>
    </xf>
    <xf numFmtId="38" fontId="0" fillId="0" borderId="25" xfId="1" applyFont="1" applyBorder="1" applyAlignment="1" applyProtection="1">
      <alignment horizontal="center" vertical="center" shrinkToFit="1"/>
    </xf>
    <xf numFmtId="38" fontId="0" fillId="0" borderId="60" xfId="1" applyFont="1" applyBorder="1" applyAlignment="1" applyProtection="1">
      <alignment horizontal="center" vertical="center" shrinkToFit="1"/>
    </xf>
    <xf numFmtId="38" fontId="0" fillId="0" borderId="53" xfId="1" applyFont="1" applyBorder="1" applyAlignment="1" applyProtection="1">
      <alignment horizontal="center" vertical="center" shrinkToFit="1"/>
    </xf>
    <xf numFmtId="38" fontId="0" fillId="0" borderId="61" xfId="1" applyFont="1" applyBorder="1" applyAlignment="1" applyProtection="1">
      <alignment horizontal="center" vertical="center" shrinkToFit="1"/>
    </xf>
    <xf numFmtId="3" fontId="4" fillId="0" borderId="19" xfId="0" applyNumberFormat="1" applyFont="1" applyBorder="1" applyAlignment="1" applyProtection="1">
      <alignment horizontal="center" vertical="center"/>
    </xf>
    <xf numFmtId="3" fontId="4" fillId="0" borderId="50" xfId="0" applyNumberFormat="1" applyFont="1" applyBorder="1" applyAlignment="1" applyProtection="1">
      <alignment horizontal="center" vertical="center"/>
    </xf>
    <xf numFmtId="38" fontId="0" fillId="0" borderId="39" xfId="1" applyNumberFormat="1" applyFont="1" applyBorder="1" applyAlignment="1" applyProtection="1">
      <alignment horizontal="center" vertical="center" wrapText="1" shrinkToFit="1"/>
    </xf>
    <xf numFmtId="38" fontId="0" fillId="0" borderId="39" xfId="1" applyNumberFormat="1" applyFont="1" applyBorder="1" applyAlignment="1" applyProtection="1">
      <alignment horizontal="center" vertical="center" shrinkToFit="1"/>
    </xf>
    <xf numFmtId="38" fontId="0" fillId="0" borderId="37" xfId="1" applyNumberFormat="1" applyFont="1" applyBorder="1" applyAlignment="1" applyProtection="1">
      <alignment horizontal="center" vertical="center" shrinkToFit="1"/>
    </xf>
    <xf numFmtId="38" fontId="0" fillId="0" borderId="0" xfId="1" applyNumberFormat="1" applyFont="1" applyBorder="1" applyAlignment="1" applyProtection="1">
      <alignment horizontal="center" vertical="center" shrinkToFit="1"/>
    </xf>
    <xf numFmtId="38" fontId="0" fillId="0" borderId="24" xfId="1" applyNumberFormat="1" applyFont="1" applyBorder="1" applyAlignment="1" applyProtection="1">
      <alignment horizontal="center" vertical="center" shrinkToFit="1"/>
    </xf>
    <xf numFmtId="38" fontId="0" fillId="0" borderId="53" xfId="1" applyNumberFormat="1" applyFont="1" applyBorder="1" applyAlignment="1" applyProtection="1">
      <alignment horizontal="center" vertical="center" shrinkToFit="1"/>
    </xf>
    <xf numFmtId="38" fontId="0" fillId="0" borderId="47" xfId="1" applyNumberFormat="1" applyFont="1" applyBorder="1" applyAlignment="1" applyProtection="1">
      <alignment horizontal="center" vertical="center" shrinkToFit="1"/>
    </xf>
    <xf numFmtId="0" fontId="0" fillId="0" borderId="59" xfId="0" applyFont="1" applyBorder="1" applyAlignment="1" applyProtection="1">
      <alignment horizontal="center" vertical="center"/>
    </xf>
    <xf numFmtId="0" fontId="0" fillId="0" borderId="48" xfId="0" applyFont="1" applyBorder="1" applyAlignment="1" applyProtection="1">
      <alignment horizontal="center" vertical="center"/>
    </xf>
    <xf numFmtId="0" fontId="0" fillId="0" borderId="38"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29" xfId="0" applyFont="1" applyBorder="1" applyAlignment="1" applyProtection="1">
      <alignment horizontal="center" vertical="center"/>
    </xf>
    <xf numFmtId="0" fontId="0" fillId="0" borderId="53" xfId="0" applyFont="1" applyBorder="1" applyAlignment="1" applyProtection="1">
      <alignment horizontal="center" vertical="center"/>
    </xf>
    <xf numFmtId="178" fontId="27" fillId="0" borderId="54" xfId="0" applyNumberFormat="1" applyFont="1" applyBorder="1" applyAlignment="1" applyProtection="1">
      <alignment horizontal="right" shrinkToFit="1"/>
    </xf>
    <xf numFmtId="178" fontId="27" fillId="0" borderId="50" xfId="0" applyNumberFormat="1" applyFont="1" applyFill="1" applyBorder="1" applyAlignment="1" applyProtection="1">
      <alignment horizontal="right" shrinkToFit="1"/>
      <protection locked="0"/>
    </xf>
    <xf numFmtId="178" fontId="27" fillId="0" borderId="28" xfId="0" applyNumberFormat="1" applyFont="1" applyBorder="1" applyAlignment="1" applyProtection="1">
      <alignment horizontal="right" wrapText="1" shrinkToFit="1"/>
    </xf>
    <xf numFmtId="178" fontId="27" fillId="0" borderId="54" xfId="0" applyNumberFormat="1" applyFont="1" applyBorder="1" applyAlignment="1" applyProtection="1">
      <alignment horizontal="right" wrapText="1" shrinkToFit="1"/>
    </xf>
    <xf numFmtId="178" fontId="27" fillId="0" borderId="31" xfId="0" applyNumberFormat="1" applyFont="1" applyFill="1" applyBorder="1" applyAlignment="1" applyProtection="1">
      <alignment horizontal="right" wrapText="1" shrinkToFit="1"/>
      <protection locked="0"/>
    </xf>
    <xf numFmtId="178" fontId="27" fillId="0" borderId="50" xfId="0" applyNumberFormat="1" applyFont="1" applyFill="1" applyBorder="1" applyAlignment="1" applyProtection="1">
      <alignment horizontal="right" wrapText="1" shrinkToFit="1"/>
      <protection locked="0"/>
    </xf>
    <xf numFmtId="0" fontId="4" fillId="0" borderId="13"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14" xfId="0" applyFont="1" applyBorder="1" applyAlignment="1" applyProtection="1">
      <alignment horizontal="center" vertical="center"/>
    </xf>
    <xf numFmtId="38" fontId="4" fillId="0" borderId="59" xfId="1" applyFont="1" applyBorder="1" applyAlignment="1" applyProtection="1">
      <alignment horizontal="center" vertical="center"/>
    </xf>
    <xf numFmtId="38" fontId="4" fillId="0" borderId="48" xfId="1" applyFont="1" applyBorder="1" applyAlignment="1" applyProtection="1">
      <alignment horizontal="center" vertical="center"/>
    </xf>
    <xf numFmtId="38" fontId="4" fillId="0" borderId="65" xfId="1" applyFont="1" applyBorder="1" applyAlignment="1" applyProtection="1">
      <alignment horizontal="center" vertical="center"/>
    </xf>
    <xf numFmtId="0" fontId="15" fillId="0" borderId="55" xfId="0" applyFont="1" applyBorder="1" applyAlignment="1" applyProtection="1">
      <alignment horizontal="center"/>
    </xf>
    <xf numFmtId="0" fontId="15" fillId="0" borderId="23" xfId="0" applyFont="1" applyBorder="1" applyAlignment="1" applyProtection="1">
      <alignment horizontal="center"/>
    </xf>
    <xf numFmtId="0" fontId="15" fillId="0" borderId="30" xfId="0" applyFont="1" applyBorder="1" applyAlignment="1" applyProtection="1">
      <alignment horizontal="center"/>
    </xf>
    <xf numFmtId="0" fontId="15" fillId="0" borderId="16" xfId="0" applyFont="1" applyBorder="1" applyAlignment="1" applyProtection="1">
      <alignment horizontal="center"/>
    </xf>
    <xf numFmtId="0" fontId="15" fillId="0" borderId="19" xfId="0" applyFont="1" applyBorder="1" applyAlignment="1" applyProtection="1">
      <alignment horizontal="center"/>
    </xf>
    <xf numFmtId="0" fontId="15" fillId="0" borderId="21" xfId="0" applyFont="1" applyBorder="1" applyAlignment="1" applyProtection="1">
      <alignment horizontal="center"/>
    </xf>
    <xf numFmtId="4" fontId="27" fillId="0" borderId="28" xfId="0" applyNumberFormat="1" applyFont="1" applyBorder="1" applyAlignment="1" applyProtection="1">
      <alignment horizontal="right" shrinkToFit="1"/>
    </xf>
    <xf numFmtId="4" fontId="27" fillId="0" borderId="54" xfId="0" applyNumberFormat="1" applyFont="1" applyBorder="1" applyAlignment="1" applyProtection="1">
      <alignment horizontal="right" shrinkToFit="1"/>
    </xf>
    <xf numFmtId="4" fontId="27" fillId="0" borderId="31" xfId="0" applyNumberFormat="1" applyFont="1" applyFill="1" applyBorder="1" applyAlignment="1" applyProtection="1">
      <alignment horizontal="right" shrinkToFit="1"/>
      <protection locked="0"/>
    </xf>
    <xf numFmtId="4" fontId="27" fillId="0" borderId="50" xfId="0" applyNumberFormat="1" applyFont="1" applyFill="1" applyBorder="1" applyAlignment="1" applyProtection="1">
      <alignment horizontal="right" shrinkToFit="1"/>
      <protection locked="0"/>
    </xf>
    <xf numFmtId="0" fontId="18" fillId="0" borderId="39" xfId="0" applyFont="1" applyBorder="1" applyAlignment="1" applyProtection="1">
      <alignment horizontal="center" vertical="center" wrapText="1" shrinkToFit="1"/>
    </xf>
    <xf numFmtId="0" fontId="18" fillId="0" borderId="0" xfId="0" applyFont="1" applyBorder="1" applyAlignment="1" applyProtection="1">
      <alignment horizontal="center" vertical="center" shrinkToFit="1"/>
    </xf>
    <xf numFmtId="0" fontId="18" fillId="0" borderId="24" xfId="0" applyFont="1" applyBorder="1" applyAlignment="1" applyProtection="1">
      <alignment horizontal="center" vertical="center" shrinkToFit="1"/>
    </xf>
    <xf numFmtId="3" fontId="4" fillId="0" borderId="20" xfId="0" applyNumberFormat="1" applyFont="1" applyBorder="1" applyAlignment="1" applyProtection="1">
      <alignment horizontal="center" vertical="center"/>
    </xf>
    <xf numFmtId="3" fontId="4" fillId="0" borderId="19" xfId="0" applyNumberFormat="1" applyFont="1" applyFill="1" applyBorder="1" applyAlignment="1" applyProtection="1">
      <alignment horizontal="center" vertical="center"/>
    </xf>
    <xf numFmtId="3" fontId="4" fillId="0" borderId="50" xfId="0" applyNumberFormat="1" applyFont="1" applyFill="1" applyBorder="1" applyAlignment="1" applyProtection="1">
      <alignment horizontal="center" vertical="center"/>
    </xf>
    <xf numFmtId="3" fontId="4" fillId="0" borderId="20" xfId="0" applyNumberFormat="1" applyFont="1" applyFill="1" applyBorder="1" applyAlignment="1" applyProtection="1">
      <alignment horizontal="center" vertical="center"/>
    </xf>
    <xf numFmtId="0" fontId="18" fillId="0" borderId="29" xfId="0" applyFont="1" applyBorder="1" applyAlignment="1" applyProtection="1">
      <alignment horizontal="center" vertical="center"/>
    </xf>
    <xf numFmtId="0" fontId="18" fillId="0" borderId="53" xfId="0" applyFont="1" applyBorder="1" applyAlignment="1" applyProtection="1">
      <alignment horizontal="center" vertical="center"/>
    </xf>
    <xf numFmtId="0" fontId="18" fillId="0" borderId="47" xfId="0" applyFont="1" applyBorder="1" applyAlignment="1" applyProtection="1">
      <alignment horizontal="center" vertical="center"/>
    </xf>
    <xf numFmtId="0" fontId="22" fillId="0" borderId="36" xfId="0" applyFont="1" applyBorder="1" applyAlignment="1" applyProtection="1">
      <alignment horizontal="right" vertical="center"/>
    </xf>
    <xf numFmtId="0" fontId="22" fillId="0" borderId="39" xfId="0" applyFont="1" applyBorder="1" applyAlignment="1" applyProtection="1">
      <alignment horizontal="right" vertical="center"/>
    </xf>
    <xf numFmtId="0" fontId="22" fillId="0" borderId="37" xfId="0" applyFont="1" applyBorder="1" applyAlignment="1" applyProtection="1">
      <alignment horizontal="right" vertical="center"/>
    </xf>
    <xf numFmtId="38" fontId="4" fillId="0" borderId="13" xfId="1" applyFont="1" applyBorder="1" applyAlignment="1" applyProtection="1">
      <alignment horizontal="center" vertical="center"/>
    </xf>
    <xf numFmtId="38" fontId="4" fillId="0" borderId="26" xfId="1" applyFont="1" applyBorder="1" applyAlignment="1" applyProtection="1">
      <alignment horizontal="center" vertical="center"/>
    </xf>
    <xf numFmtId="38" fontId="4" fillId="0" borderId="14" xfId="1" applyFont="1" applyBorder="1" applyAlignment="1" applyProtection="1">
      <alignment horizontal="center" vertical="center"/>
    </xf>
    <xf numFmtId="0" fontId="0" fillId="0" borderId="36" xfId="0" applyFont="1" applyBorder="1" applyAlignment="1" applyProtection="1">
      <alignment horizontal="center" vertical="center" wrapText="1"/>
    </xf>
    <xf numFmtId="0" fontId="0" fillId="0" borderId="39"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26"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178" fontId="27" fillId="0" borderId="1" xfId="0" applyNumberFormat="1" applyFont="1" applyBorder="1" applyAlignment="1" applyProtection="1">
      <alignment horizontal="right" shrinkToFit="1"/>
    </xf>
    <xf numFmtId="178" fontId="27" fillId="0" borderId="28" xfId="0" applyNumberFormat="1" applyFont="1" applyBorder="1" applyAlignment="1" applyProtection="1">
      <alignment horizontal="right" shrinkToFit="1"/>
    </xf>
    <xf numFmtId="178" fontId="27" fillId="0" borderId="52" xfId="0" applyNumberFormat="1" applyFont="1" applyFill="1" applyBorder="1" applyAlignment="1" applyProtection="1">
      <alignment horizontal="right" shrinkToFit="1"/>
      <protection locked="0"/>
    </xf>
    <xf numFmtId="178" fontId="27" fillId="0" borderId="31" xfId="0" applyNumberFormat="1" applyFont="1" applyFill="1" applyBorder="1" applyAlignment="1" applyProtection="1">
      <alignment horizontal="right" shrinkToFit="1"/>
      <protection locked="0"/>
    </xf>
    <xf numFmtId="0" fontId="15" fillId="0" borderId="38" xfId="0" applyFont="1" applyBorder="1" applyAlignment="1" applyProtection="1">
      <alignment horizontal="center"/>
    </xf>
    <xf numFmtId="0" fontId="15" fillId="0" borderId="0" xfId="0" applyFont="1" applyBorder="1" applyAlignment="1" applyProtection="1">
      <alignment horizontal="center"/>
    </xf>
    <xf numFmtId="0" fontId="13" fillId="0" borderId="0" xfId="0" applyFont="1" applyAlignment="1" applyProtection="1">
      <alignment horizontal="center" vertical="center" wrapText="1"/>
    </xf>
    <xf numFmtId="0" fontId="19" fillId="0" borderId="0" xfId="0" applyFont="1" applyAlignment="1" applyProtection="1">
      <alignment horizontal="center" vertical="distributed" shrinkToFit="1"/>
    </xf>
    <xf numFmtId="0" fontId="14" fillId="0" borderId="0" xfId="0" applyFont="1" applyAlignment="1" applyProtection="1">
      <alignment horizontal="right" vertical="center" shrinkToFit="1"/>
    </xf>
    <xf numFmtId="0" fontId="8" fillId="0" borderId="0" xfId="0" applyFont="1" applyAlignment="1" applyProtection="1">
      <alignment horizontal="center" shrinkToFit="1"/>
    </xf>
    <xf numFmtId="0" fontId="11" fillId="0" borderId="36" xfId="0" applyFont="1" applyBorder="1" applyAlignment="1">
      <alignment horizontal="center" vertical="center" shrinkToFit="1"/>
    </xf>
    <xf numFmtId="0" fontId="0" fillId="0" borderId="36" xfId="0" applyFont="1" applyBorder="1" applyAlignment="1" applyProtection="1">
      <alignment horizontal="center" vertical="center" shrinkToFit="1"/>
    </xf>
    <xf numFmtId="0" fontId="0" fillId="0" borderId="38" xfId="0" applyFont="1" applyBorder="1" applyAlignment="1" applyProtection="1">
      <alignment horizontal="center" vertical="center" shrinkToFit="1"/>
    </xf>
    <xf numFmtId="0" fontId="0" fillId="0" borderId="29" xfId="0" applyFont="1" applyBorder="1" applyAlignment="1" applyProtection="1">
      <alignment horizontal="center" vertical="center" shrinkToFit="1"/>
    </xf>
    <xf numFmtId="0" fontId="18" fillId="0" borderId="33" xfId="0" applyFont="1" applyBorder="1" applyAlignment="1" applyProtection="1">
      <alignment horizontal="center" vertical="center"/>
    </xf>
    <xf numFmtId="0" fontId="18" fillId="0" borderId="34" xfId="0" applyFont="1" applyBorder="1" applyAlignment="1" applyProtection="1">
      <alignment horizontal="center" vertical="center"/>
    </xf>
    <xf numFmtId="0" fontId="18" fillId="0" borderId="35" xfId="0" applyFont="1" applyBorder="1" applyAlignment="1" applyProtection="1">
      <alignment horizontal="center" vertical="center"/>
    </xf>
    <xf numFmtId="0" fontId="18" fillId="0" borderId="36" xfId="0" applyFont="1" applyBorder="1" applyAlignment="1" applyProtection="1">
      <alignment horizontal="center" vertical="center"/>
    </xf>
    <xf numFmtId="0" fontId="18" fillId="0" borderId="39" xfId="0" applyFont="1" applyBorder="1" applyAlignment="1" applyProtection="1">
      <alignment horizontal="center" vertical="center"/>
    </xf>
    <xf numFmtId="0" fontId="18" fillId="0" borderId="37"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24" xfId="0" applyFont="1" applyBorder="1" applyAlignment="1" applyProtection="1">
      <alignment horizontal="center" vertical="center"/>
    </xf>
    <xf numFmtId="0" fontId="0" fillId="0" borderId="33" xfId="0" applyBorder="1" applyAlignment="1" applyProtection="1">
      <alignment horizontal="center" vertical="center" shrinkToFit="1"/>
    </xf>
    <xf numFmtId="0" fontId="0" fillId="0" borderId="34" xfId="0" applyBorder="1" applyAlignment="1" applyProtection="1">
      <alignment horizontal="center" vertical="center" shrinkToFit="1"/>
    </xf>
    <xf numFmtId="0" fontId="0" fillId="0" borderId="35" xfId="0" applyBorder="1" applyAlignment="1" applyProtection="1">
      <alignment horizontal="center" vertical="center" shrinkToFit="1"/>
    </xf>
    <xf numFmtId="0" fontId="18" fillId="0" borderId="6" xfId="0" applyFont="1" applyBorder="1" applyAlignment="1" applyProtection="1">
      <alignment horizontal="center" vertical="center"/>
    </xf>
    <xf numFmtId="0" fontId="18" fillId="0" borderId="41" xfId="0" applyFont="1" applyBorder="1" applyAlignment="1" applyProtection="1">
      <alignment horizontal="center" vertical="center"/>
    </xf>
    <xf numFmtId="0" fontId="18" fillId="0" borderId="42" xfId="0" applyFont="1" applyBorder="1" applyAlignment="1" applyProtection="1">
      <alignment horizontal="center" vertical="center"/>
    </xf>
    <xf numFmtId="0" fontId="18" fillId="0" borderId="9" xfId="0" applyFont="1" applyBorder="1" applyAlignment="1" applyProtection="1">
      <alignment horizontal="center" vertical="center" wrapText="1"/>
    </xf>
    <xf numFmtId="0" fontId="18" fillId="0" borderId="43" xfId="0" applyFont="1" applyBorder="1" applyAlignment="1" applyProtection="1">
      <alignment horizontal="center" vertical="center" wrapText="1"/>
    </xf>
    <xf numFmtId="0" fontId="18" fillId="0" borderId="44"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45" xfId="0" applyFont="1" applyBorder="1" applyAlignment="1" applyProtection="1">
      <alignment horizontal="center" vertical="center" wrapText="1"/>
    </xf>
    <xf numFmtId="0" fontId="18" fillId="0" borderId="46" xfId="0" applyFont="1" applyBorder="1" applyAlignment="1" applyProtection="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125A-258C-4BC1-BABA-367A2F26216D}">
  <dimension ref="A1:AB89"/>
  <sheetViews>
    <sheetView tabSelected="1" showWhiteSpace="0" zoomScale="90" zoomScaleNormal="90" zoomScaleSheetLayoutView="90" workbookViewId="0">
      <selection activeCell="I56" sqref="I56"/>
    </sheetView>
  </sheetViews>
  <sheetFormatPr defaultRowHeight="13.5"/>
  <cols>
    <col min="1" max="1" width="5.25" style="1" bestFit="1" customWidth="1"/>
    <col min="2" max="2" width="7.625" style="5" customWidth="1"/>
    <col min="3" max="3" width="7.625" style="1" customWidth="1"/>
    <col min="4" max="6" width="7.375" style="1" customWidth="1"/>
    <col min="7" max="8" width="8" style="4" customWidth="1"/>
    <col min="9" max="9" width="8" style="19" customWidth="1"/>
    <col min="10" max="15" width="8" style="4" customWidth="1"/>
    <col min="16" max="16" width="0.625" style="4" customWidth="1"/>
    <col min="17" max="22" width="8" style="4" customWidth="1"/>
    <col min="23" max="16384" width="9" style="1"/>
  </cols>
  <sheetData>
    <row r="1" spans="1:22" ht="35.25" customHeight="1">
      <c r="C1" s="271" t="s">
        <v>72</v>
      </c>
      <c r="D1" s="271"/>
      <c r="E1" s="271"/>
      <c r="F1" s="272" t="s">
        <v>73</v>
      </c>
      <c r="G1" s="272"/>
      <c r="H1" s="272"/>
      <c r="I1" s="272"/>
      <c r="J1" s="272"/>
      <c r="K1" s="272"/>
      <c r="L1" s="272"/>
      <c r="M1" s="272"/>
      <c r="N1" s="272"/>
      <c r="O1" s="272"/>
      <c r="P1" s="272"/>
      <c r="Q1" s="272"/>
      <c r="R1" s="272"/>
      <c r="S1" s="273" t="s">
        <v>75</v>
      </c>
      <c r="T1" s="273"/>
      <c r="U1" s="273"/>
      <c r="V1" s="273"/>
    </row>
    <row r="2" spans="1:22" ht="15" customHeight="1" thickBot="1">
      <c r="F2" s="24"/>
      <c r="G2" s="2"/>
      <c r="H2" s="2"/>
      <c r="I2" s="21"/>
      <c r="J2" s="2"/>
      <c r="K2" s="2"/>
      <c r="L2" s="2"/>
      <c r="M2" s="2"/>
      <c r="N2" s="2"/>
      <c r="O2" s="2"/>
      <c r="P2" s="2"/>
      <c r="Q2" s="2"/>
      <c r="R2" s="2"/>
      <c r="S2" s="273"/>
      <c r="T2" s="273"/>
      <c r="U2" s="273"/>
      <c r="V2" s="273"/>
    </row>
    <row r="3" spans="1:22" ht="15" customHeight="1">
      <c r="G3" s="27"/>
      <c r="H3" s="27"/>
      <c r="I3" s="164" t="s">
        <v>97</v>
      </c>
      <c r="J3" s="165"/>
      <c r="K3" s="166"/>
      <c r="L3" s="275" t="s">
        <v>95</v>
      </c>
      <c r="M3" s="165"/>
      <c r="N3" s="166"/>
      <c r="O3" s="275" t="s">
        <v>96</v>
      </c>
      <c r="P3" s="165"/>
      <c r="Q3" s="165"/>
      <c r="R3" s="166"/>
      <c r="S3" s="25"/>
      <c r="U3" s="1"/>
      <c r="V3" s="1"/>
    </row>
    <row r="4" spans="1:22" ht="15" customHeight="1" thickBot="1">
      <c r="G4" s="27"/>
      <c r="H4" s="27"/>
      <c r="I4" s="167"/>
      <c r="J4" s="168"/>
      <c r="K4" s="169"/>
      <c r="L4" s="167"/>
      <c r="M4" s="168"/>
      <c r="N4" s="169"/>
      <c r="O4" s="167"/>
      <c r="P4" s="168"/>
      <c r="Q4" s="168"/>
      <c r="R4" s="169"/>
      <c r="S4" s="3"/>
      <c r="T4" s="18"/>
      <c r="U4" s="1"/>
      <c r="V4" s="1"/>
    </row>
    <row r="5" spans="1:22" ht="18" customHeight="1">
      <c r="G5" s="115" t="s">
        <v>78</v>
      </c>
      <c r="H5" s="116"/>
      <c r="I5" s="117">
        <f>I7/2</f>
        <v>49</v>
      </c>
      <c r="J5" s="118"/>
      <c r="K5" s="104" t="s">
        <v>13</v>
      </c>
      <c r="L5" s="117">
        <f>L7/2</f>
        <v>1.1499999999999999</v>
      </c>
      <c r="M5" s="118"/>
      <c r="N5" s="104" t="s">
        <v>13</v>
      </c>
      <c r="O5" s="117">
        <f>O7/2</f>
        <v>7.7</v>
      </c>
      <c r="P5" s="118"/>
      <c r="Q5" s="118"/>
      <c r="R5" s="104" t="s">
        <v>13</v>
      </c>
      <c r="T5" s="19"/>
      <c r="U5" s="1"/>
      <c r="V5" s="1"/>
    </row>
    <row r="6" spans="1:22" ht="18" customHeight="1">
      <c r="C6" s="5"/>
      <c r="D6" s="5"/>
      <c r="G6" s="123" t="s">
        <v>77</v>
      </c>
      <c r="H6" s="124"/>
      <c r="I6" s="117">
        <f>I7/2</f>
        <v>49</v>
      </c>
      <c r="J6" s="118"/>
      <c r="K6" s="104" t="s">
        <v>13</v>
      </c>
      <c r="L6" s="117">
        <f>L7/2</f>
        <v>1.1499999999999999</v>
      </c>
      <c r="M6" s="118"/>
      <c r="N6" s="104" t="s">
        <v>82</v>
      </c>
      <c r="O6" s="117">
        <f>O7/2</f>
        <v>7.7</v>
      </c>
      <c r="P6" s="118"/>
      <c r="Q6" s="118"/>
      <c r="R6" s="104" t="s">
        <v>82</v>
      </c>
      <c r="T6" s="19"/>
      <c r="U6" s="1"/>
      <c r="V6" s="1"/>
    </row>
    <row r="7" spans="1:22" ht="18" customHeight="1" thickBot="1">
      <c r="G7" s="119" t="s">
        <v>79</v>
      </c>
      <c r="H7" s="120"/>
      <c r="I7" s="121">
        <v>98</v>
      </c>
      <c r="J7" s="122"/>
      <c r="K7" s="105" t="s">
        <v>13</v>
      </c>
      <c r="L7" s="121">
        <v>2.2999999999999998</v>
      </c>
      <c r="M7" s="122"/>
      <c r="N7" s="105" t="s">
        <v>82</v>
      </c>
      <c r="O7" s="121">
        <v>15.4</v>
      </c>
      <c r="P7" s="122"/>
      <c r="Q7" s="122"/>
      <c r="R7" s="105" t="s">
        <v>82</v>
      </c>
      <c r="T7" s="19"/>
      <c r="U7" s="1"/>
      <c r="V7" s="1"/>
    </row>
    <row r="8" spans="1:22" ht="18" customHeight="1" thickBot="1">
      <c r="G8" s="28"/>
      <c r="H8" s="28"/>
      <c r="I8" s="29"/>
      <c r="J8" s="28"/>
      <c r="K8" s="28"/>
      <c r="L8" s="30"/>
      <c r="M8" s="30"/>
      <c r="N8" s="28"/>
      <c r="O8" s="28"/>
      <c r="P8" s="28"/>
      <c r="Q8" s="28"/>
      <c r="R8" s="28"/>
    </row>
    <row r="9" spans="1:22" ht="15.75" customHeight="1" thickBot="1">
      <c r="A9" s="279" t="s">
        <v>1</v>
      </c>
      <c r="B9" s="280"/>
      <c r="C9" s="281"/>
      <c r="D9" s="282" t="s">
        <v>7</v>
      </c>
      <c r="E9" s="283"/>
      <c r="F9" s="284"/>
      <c r="G9" s="288" t="s">
        <v>2</v>
      </c>
      <c r="H9" s="289"/>
      <c r="I9" s="289"/>
      <c r="J9" s="289"/>
      <c r="K9" s="289"/>
      <c r="L9" s="289"/>
      <c r="M9" s="289"/>
      <c r="N9" s="289"/>
      <c r="O9" s="289"/>
      <c r="P9" s="289"/>
      <c r="Q9" s="289"/>
      <c r="R9" s="289"/>
      <c r="S9" s="289"/>
      <c r="T9" s="289"/>
      <c r="U9" s="289"/>
      <c r="V9" s="290"/>
    </row>
    <row r="10" spans="1:22" ht="15.75" customHeight="1">
      <c r="A10" s="291" t="s">
        <v>9</v>
      </c>
      <c r="B10" s="294" t="s">
        <v>5</v>
      </c>
      <c r="C10" s="297" t="s">
        <v>6</v>
      </c>
      <c r="D10" s="285"/>
      <c r="E10" s="286"/>
      <c r="F10" s="287"/>
      <c r="G10" s="155" t="s">
        <v>104</v>
      </c>
      <c r="H10" s="156"/>
      <c r="I10" s="156"/>
      <c r="J10" s="155" t="s">
        <v>71</v>
      </c>
      <c r="K10" s="156"/>
      <c r="L10" s="157"/>
      <c r="M10" s="243" t="s">
        <v>102</v>
      </c>
      <c r="N10" s="156"/>
      <c r="O10" s="157"/>
      <c r="P10" s="276"/>
      <c r="Q10" s="155" t="s">
        <v>76</v>
      </c>
      <c r="R10" s="156"/>
      <c r="S10" s="157"/>
      <c r="T10" s="243" t="s">
        <v>103</v>
      </c>
      <c r="U10" s="156"/>
      <c r="V10" s="157"/>
    </row>
    <row r="11" spans="1:22" ht="15.75" customHeight="1">
      <c r="A11" s="292"/>
      <c r="B11" s="295"/>
      <c r="C11" s="298"/>
      <c r="D11" s="285"/>
      <c r="E11" s="286"/>
      <c r="F11" s="287"/>
      <c r="G11" s="158"/>
      <c r="H11" s="159"/>
      <c r="I11" s="159"/>
      <c r="J11" s="158"/>
      <c r="K11" s="159"/>
      <c r="L11" s="160"/>
      <c r="M11" s="244"/>
      <c r="N11" s="244"/>
      <c r="O11" s="245"/>
      <c r="P11" s="277"/>
      <c r="Q11" s="158"/>
      <c r="R11" s="159"/>
      <c r="S11" s="160"/>
      <c r="T11" s="244"/>
      <c r="U11" s="244"/>
      <c r="V11" s="245"/>
    </row>
    <row r="12" spans="1:22" ht="15.75" customHeight="1" thickBot="1">
      <c r="A12" s="293"/>
      <c r="B12" s="296"/>
      <c r="C12" s="299"/>
      <c r="D12" s="250" t="s">
        <v>3</v>
      </c>
      <c r="E12" s="251"/>
      <c r="F12" s="252"/>
      <c r="G12" s="39" t="s">
        <v>8</v>
      </c>
      <c r="H12" s="40" t="s">
        <v>83</v>
      </c>
      <c r="I12" s="41" t="s">
        <v>84</v>
      </c>
      <c r="J12" s="39" t="s">
        <v>8</v>
      </c>
      <c r="K12" s="40" t="s">
        <v>83</v>
      </c>
      <c r="L12" s="41" t="s">
        <v>84</v>
      </c>
      <c r="M12" s="42" t="s">
        <v>8</v>
      </c>
      <c r="N12" s="40" t="s">
        <v>83</v>
      </c>
      <c r="O12" s="41" t="s">
        <v>84</v>
      </c>
      <c r="P12" s="277"/>
      <c r="Q12" s="42" t="s">
        <v>8</v>
      </c>
      <c r="R12" s="40" t="s">
        <v>83</v>
      </c>
      <c r="S12" s="41" t="s">
        <v>84</v>
      </c>
      <c r="T12" s="39" t="s">
        <v>8</v>
      </c>
      <c r="U12" s="40" t="s">
        <v>83</v>
      </c>
      <c r="V12" s="41" t="s">
        <v>84</v>
      </c>
    </row>
    <row r="13" spans="1:22" s="73" customFormat="1" ht="15" customHeight="1">
      <c r="A13" s="62"/>
      <c r="B13" s="63" t="s">
        <v>11</v>
      </c>
      <c r="C13" s="64" t="s">
        <v>12</v>
      </c>
      <c r="D13" s="253" t="s">
        <v>4</v>
      </c>
      <c r="E13" s="254"/>
      <c r="F13" s="255"/>
      <c r="G13" s="65" t="s">
        <v>4</v>
      </c>
      <c r="H13" s="66" t="s">
        <v>4</v>
      </c>
      <c r="I13" s="67" t="s">
        <v>4</v>
      </c>
      <c r="J13" s="65" t="s">
        <v>4</v>
      </c>
      <c r="K13" s="66" t="s">
        <v>4</v>
      </c>
      <c r="L13" s="68" t="s">
        <v>4</v>
      </c>
      <c r="M13" s="69" t="s">
        <v>4</v>
      </c>
      <c r="N13" s="70" t="s">
        <v>4</v>
      </c>
      <c r="O13" s="71" t="s">
        <v>4</v>
      </c>
      <c r="P13" s="277"/>
      <c r="Q13" s="69" t="s">
        <v>4</v>
      </c>
      <c r="R13" s="70" t="s">
        <v>4</v>
      </c>
      <c r="S13" s="71" t="s">
        <v>4</v>
      </c>
      <c r="T13" s="72" t="s">
        <v>4</v>
      </c>
      <c r="U13" s="70" t="s">
        <v>4</v>
      </c>
      <c r="V13" s="67" t="s">
        <v>4</v>
      </c>
    </row>
    <row r="14" spans="1:22" ht="15.75" customHeight="1">
      <c r="A14" s="94">
        <v>1</v>
      </c>
      <c r="B14" s="82">
        <v>58</v>
      </c>
      <c r="C14" s="75">
        <f>ROUND(B14*1000/30,-1)</f>
        <v>1930</v>
      </c>
      <c r="D14" s="256" t="s">
        <v>10</v>
      </c>
      <c r="E14" s="257"/>
      <c r="F14" s="258"/>
      <c r="G14" s="6">
        <f>ROUNDDOWN(I14/2,0)</f>
        <v>2842</v>
      </c>
      <c r="H14" s="46">
        <f>I14-G14</f>
        <v>2842</v>
      </c>
      <c r="I14" s="22">
        <f>ROUNDDOWN(B14*$I$7,0)</f>
        <v>5684</v>
      </c>
      <c r="J14" s="6">
        <f>ROUNDDOWN(L14/2,0)</f>
        <v>66</v>
      </c>
      <c r="K14" s="46">
        <f>L14-J14</f>
        <v>67</v>
      </c>
      <c r="L14" s="22">
        <f>ROUNDDOWN(B14*$L$7,0)</f>
        <v>133</v>
      </c>
      <c r="M14" s="6">
        <f>G14+J14</f>
        <v>2908</v>
      </c>
      <c r="N14" s="45">
        <f>H14+K14</f>
        <v>2909</v>
      </c>
      <c r="O14" s="7">
        <f>I14+L14</f>
        <v>5817</v>
      </c>
      <c r="P14" s="277"/>
      <c r="Q14" s="6">
        <f>ROUNDDOWN(S14/2,0)</f>
        <v>446</v>
      </c>
      <c r="R14" s="46">
        <f>S14-Q14</f>
        <v>447</v>
      </c>
      <c r="S14" s="22">
        <f>ROUNDDOWN(B14*$O$7,0)</f>
        <v>893</v>
      </c>
      <c r="T14" s="6">
        <f>M14+Q14</f>
        <v>3354</v>
      </c>
      <c r="U14" s="45">
        <f>N14+R14</f>
        <v>3356</v>
      </c>
      <c r="V14" s="7">
        <f>O14+S14</f>
        <v>6710</v>
      </c>
    </row>
    <row r="15" spans="1:22" ht="15.75" customHeight="1">
      <c r="A15" s="95">
        <v>2</v>
      </c>
      <c r="B15" s="83">
        <v>68</v>
      </c>
      <c r="C15" s="75">
        <f t="shared" ref="C15:C63" si="0">ROUND(B15*1000/30,-1)</f>
        <v>2270</v>
      </c>
      <c r="D15" s="128" t="s">
        <v>14</v>
      </c>
      <c r="E15" s="129"/>
      <c r="F15" s="130"/>
      <c r="G15" s="6">
        <f t="shared" ref="G15:G63" si="1">ROUNDDOWN(I15/2,0)</f>
        <v>3332</v>
      </c>
      <c r="H15" s="46">
        <f t="shared" ref="H15:H63" si="2">I15-G15</f>
        <v>3332</v>
      </c>
      <c r="I15" s="22">
        <f t="shared" ref="I15:I63" si="3">ROUNDDOWN(B15*$I$7,0)</f>
        <v>6664</v>
      </c>
      <c r="J15" s="6">
        <f t="shared" ref="J15:J63" si="4">ROUNDDOWN(L15/2,0)</f>
        <v>78</v>
      </c>
      <c r="K15" s="46">
        <f t="shared" ref="K15:K63" si="5">L15-J15</f>
        <v>78</v>
      </c>
      <c r="L15" s="22">
        <f t="shared" ref="L15:L63" si="6">ROUNDDOWN(B15*$L$7,0)</f>
        <v>156</v>
      </c>
      <c r="M15" s="6">
        <f t="shared" ref="M15:M63" si="7">G15+J15</f>
        <v>3410</v>
      </c>
      <c r="N15" s="45">
        <f t="shared" ref="N15:N63" si="8">H15+K15</f>
        <v>3410</v>
      </c>
      <c r="O15" s="7">
        <f t="shared" ref="O15:O63" si="9">I15+L15</f>
        <v>6820</v>
      </c>
      <c r="P15" s="277"/>
      <c r="Q15" s="6">
        <f t="shared" ref="Q15:Q63" si="10">ROUNDDOWN(S15/2,0)</f>
        <v>523</v>
      </c>
      <c r="R15" s="46">
        <f t="shared" ref="R15:R63" si="11">S15-Q15</f>
        <v>524</v>
      </c>
      <c r="S15" s="22">
        <f t="shared" ref="S15:S63" si="12">ROUNDDOWN(B15*$O$7,0)</f>
        <v>1047</v>
      </c>
      <c r="T15" s="6">
        <f t="shared" ref="T15:T63" si="13">M15+Q15</f>
        <v>3933</v>
      </c>
      <c r="U15" s="45">
        <f t="shared" ref="U15:U63" si="14">N15+R15</f>
        <v>3934</v>
      </c>
      <c r="V15" s="7">
        <f t="shared" ref="V15:V63" si="15">O15+S15</f>
        <v>7867</v>
      </c>
    </row>
    <row r="16" spans="1:22" ht="15.75" customHeight="1">
      <c r="A16" s="95">
        <v>3</v>
      </c>
      <c r="B16" s="83">
        <v>78</v>
      </c>
      <c r="C16" s="75">
        <f t="shared" si="0"/>
        <v>2600</v>
      </c>
      <c r="D16" s="128" t="s">
        <v>15</v>
      </c>
      <c r="E16" s="129"/>
      <c r="F16" s="130"/>
      <c r="G16" s="6">
        <f t="shared" si="1"/>
        <v>3822</v>
      </c>
      <c r="H16" s="46">
        <f t="shared" si="2"/>
        <v>3822</v>
      </c>
      <c r="I16" s="22">
        <f t="shared" si="3"/>
        <v>7644</v>
      </c>
      <c r="J16" s="6">
        <f t="shared" si="4"/>
        <v>89</v>
      </c>
      <c r="K16" s="46">
        <f t="shared" si="5"/>
        <v>90</v>
      </c>
      <c r="L16" s="22">
        <f t="shared" si="6"/>
        <v>179</v>
      </c>
      <c r="M16" s="6">
        <f t="shared" si="7"/>
        <v>3911</v>
      </c>
      <c r="N16" s="45">
        <f t="shared" si="8"/>
        <v>3912</v>
      </c>
      <c r="O16" s="7">
        <f t="shared" si="9"/>
        <v>7823</v>
      </c>
      <c r="P16" s="277"/>
      <c r="Q16" s="6">
        <f t="shared" si="10"/>
        <v>600</v>
      </c>
      <c r="R16" s="46">
        <f t="shared" si="11"/>
        <v>601</v>
      </c>
      <c r="S16" s="22">
        <f t="shared" si="12"/>
        <v>1201</v>
      </c>
      <c r="T16" s="6">
        <f t="shared" si="13"/>
        <v>4511</v>
      </c>
      <c r="U16" s="45">
        <f t="shared" si="14"/>
        <v>4513</v>
      </c>
      <c r="V16" s="7">
        <f t="shared" si="15"/>
        <v>9024</v>
      </c>
    </row>
    <row r="17" spans="1:22" ht="15.75" customHeight="1">
      <c r="A17" s="95">
        <v>4</v>
      </c>
      <c r="B17" s="83">
        <v>88</v>
      </c>
      <c r="C17" s="75">
        <f t="shared" si="0"/>
        <v>2930</v>
      </c>
      <c r="D17" s="128" t="s">
        <v>16</v>
      </c>
      <c r="E17" s="129"/>
      <c r="F17" s="130"/>
      <c r="G17" s="6">
        <f t="shared" si="1"/>
        <v>4312</v>
      </c>
      <c r="H17" s="46">
        <f t="shared" si="2"/>
        <v>4312</v>
      </c>
      <c r="I17" s="22">
        <f>ROUNDDOWN(B17*$I$7,0)</f>
        <v>8624</v>
      </c>
      <c r="J17" s="6">
        <f t="shared" si="4"/>
        <v>101</v>
      </c>
      <c r="K17" s="46">
        <f t="shared" si="5"/>
        <v>101</v>
      </c>
      <c r="L17" s="22">
        <f t="shared" si="6"/>
        <v>202</v>
      </c>
      <c r="M17" s="6">
        <f t="shared" si="7"/>
        <v>4413</v>
      </c>
      <c r="N17" s="45">
        <f t="shared" si="8"/>
        <v>4413</v>
      </c>
      <c r="O17" s="7">
        <f t="shared" si="9"/>
        <v>8826</v>
      </c>
      <c r="P17" s="277"/>
      <c r="Q17" s="6">
        <f t="shared" si="10"/>
        <v>677</v>
      </c>
      <c r="R17" s="46">
        <f t="shared" si="11"/>
        <v>678</v>
      </c>
      <c r="S17" s="22">
        <f t="shared" si="12"/>
        <v>1355</v>
      </c>
      <c r="T17" s="6">
        <f t="shared" si="13"/>
        <v>5090</v>
      </c>
      <c r="U17" s="45">
        <f t="shared" si="14"/>
        <v>5091</v>
      </c>
      <c r="V17" s="7">
        <f t="shared" si="15"/>
        <v>10181</v>
      </c>
    </row>
    <row r="18" spans="1:22" ht="15.75" customHeight="1" thickBot="1">
      <c r="A18" s="96">
        <v>5</v>
      </c>
      <c r="B18" s="84">
        <v>98</v>
      </c>
      <c r="C18" s="76">
        <f t="shared" si="0"/>
        <v>3270</v>
      </c>
      <c r="D18" s="206" t="s">
        <v>17</v>
      </c>
      <c r="E18" s="207"/>
      <c r="F18" s="246"/>
      <c r="G18" s="47">
        <f t="shared" si="1"/>
        <v>4802</v>
      </c>
      <c r="H18" s="56">
        <f t="shared" si="2"/>
        <v>4802</v>
      </c>
      <c r="I18" s="57">
        <f t="shared" si="3"/>
        <v>9604</v>
      </c>
      <c r="J18" s="47">
        <f t="shared" si="4"/>
        <v>112</v>
      </c>
      <c r="K18" s="56">
        <f t="shared" si="5"/>
        <v>113</v>
      </c>
      <c r="L18" s="57">
        <f t="shared" si="6"/>
        <v>225</v>
      </c>
      <c r="M18" s="47">
        <f t="shared" si="7"/>
        <v>4914</v>
      </c>
      <c r="N18" s="48">
        <f t="shared" si="8"/>
        <v>4915</v>
      </c>
      <c r="O18" s="49">
        <f t="shared" si="9"/>
        <v>9829</v>
      </c>
      <c r="P18" s="277"/>
      <c r="Q18" s="53">
        <f t="shared" si="10"/>
        <v>754</v>
      </c>
      <c r="R18" s="60">
        <f t="shared" si="11"/>
        <v>755</v>
      </c>
      <c r="S18" s="61">
        <f t="shared" si="12"/>
        <v>1509</v>
      </c>
      <c r="T18" s="53">
        <f t="shared" si="13"/>
        <v>5668</v>
      </c>
      <c r="U18" s="54">
        <f t="shared" si="14"/>
        <v>5670</v>
      </c>
      <c r="V18" s="55">
        <f t="shared" si="15"/>
        <v>11338</v>
      </c>
    </row>
    <row r="19" spans="1:22" ht="15.75" customHeight="1">
      <c r="A19" s="97">
        <v>6</v>
      </c>
      <c r="B19" s="85">
        <v>104</v>
      </c>
      <c r="C19" s="77">
        <f t="shared" si="0"/>
        <v>3470</v>
      </c>
      <c r="D19" s="125" t="s">
        <v>18</v>
      </c>
      <c r="E19" s="126"/>
      <c r="F19" s="127"/>
      <c r="G19" s="50">
        <f t="shared" si="1"/>
        <v>5096</v>
      </c>
      <c r="H19" s="58">
        <f t="shared" si="2"/>
        <v>5096</v>
      </c>
      <c r="I19" s="59">
        <f t="shared" si="3"/>
        <v>10192</v>
      </c>
      <c r="J19" s="50">
        <f t="shared" si="4"/>
        <v>119</v>
      </c>
      <c r="K19" s="58">
        <f t="shared" si="5"/>
        <v>120</v>
      </c>
      <c r="L19" s="59">
        <f t="shared" si="6"/>
        <v>239</v>
      </c>
      <c r="M19" s="50">
        <f t="shared" si="7"/>
        <v>5215</v>
      </c>
      <c r="N19" s="51">
        <f t="shared" si="8"/>
        <v>5216</v>
      </c>
      <c r="O19" s="52">
        <f t="shared" si="9"/>
        <v>10431</v>
      </c>
      <c r="P19" s="277"/>
      <c r="Q19" s="50">
        <f t="shared" si="10"/>
        <v>800</v>
      </c>
      <c r="R19" s="58">
        <f t="shared" si="11"/>
        <v>801</v>
      </c>
      <c r="S19" s="59">
        <f t="shared" si="12"/>
        <v>1601</v>
      </c>
      <c r="T19" s="50">
        <f t="shared" si="13"/>
        <v>6015</v>
      </c>
      <c r="U19" s="51">
        <f t="shared" si="14"/>
        <v>6017</v>
      </c>
      <c r="V19" s="52">
        <f t="shared" si="15"/>
        <v>12032</v>
      </c>
    </row>
    <row r="20" spans="1:22" s="17" customFormat="1" ht="15.75" customHeight="1">
      <c r="A20" s="98">
        <v>7</v>
      </c>
      <c r="B20" s="83">
        <v>110</v>
      </c>
      <c r="C20" s="78">
        <f t="shared" si="0"/>
        <v>3670</v>
      </c>
      <c r="D20" s="149" t="s">
        <v>19</v>
      </c>
      <c r="E20" s="150"/>
      <c r="F20" s="151"/>
      <c r="G20" s="6">
        <f t="shared" si="1"/>
        <v>5390</v>
      </c>
      <c r="H20" s="46">
        <f t="shared" si="2"/>
        <v>5390</v>
      </c>
      <c r="I20" s="22">
        <f t="shared" si="3"/>
        <v>10780</v>
      </c>
      <c r="J20" s="6">
        <f t="shared" si="4"/>
        <v>126</v>
      </c>
      <c r="K20" s="46">
        <f t="shared" si="5"/>
        <v>127</v>
      </c>
      <c r="L20" s="22">
        <f t="shared" si="6"/>
        <v>253</v>
      </c>
      <c r="M20" s="6">
        <f t="shared" si="7"/>
        <v>5516</v>
      </c>
      <c r="N20" s="45">
        <f t="shared" si="8"/>
        <v>5517</v>
      </c>
      <c r="O20" s="7">
        <f t="shared" si="9"/>
        <v>11033</v>
      </c>
      <c r="P20" s="277"/>
      <c r="Q20" s="6">
        <f t="shared" si="10"/>
        <v>847</v>
      </c>
      <c r="R20" s="46">
        <f t="shared" si="11"/>
        <v>847</v>
      </c>
      <c r="S20" s="22">
        <f t="shared" si="12"/>
        <v>1694</v>
      </c>
      <c r="T20" s="6">
        <f t="shared" si="13"/>
        <v>6363</v>
      </c>
      <c r="U20" s="45">
        <f t="shared" si="14"/>
        <v>6364</v>
      </c>
      <c r="V20" s="7">
        <f t="shared" si="15"/>
        <v>12727</v>
      </c>
    </row>
    <row r="21" spans="1:22" s="17" customFormat="1" ht="15.75" customHeight="1">
      <c r="A21" s="98">
        <v>8</v>
      </c>
      <c r="B21" s="83">
        <v>118</v>
      </c>
      <c r="C21" s="78">
        <f t="shared" si="0"/>
        <v>3930</v>
      </c>
      <c r="D21" s="149" t="s">
        <v>20</v>
      </c>
      <c r="E21" s="150"/>
      <c r="F21" s="151"/>
      <c r="G21" s="6">
        <f t="shared" si="1"/>
        <v>5782</v>
      </c>
      <c r="H21" s="46">
        <f t="shared" si="2"/>
        <v>5782</v>
      </c>
      <c r="I21" s="22">
        <f t="shared" si="3"/>
        <v>11564</v>
      </c>
      <c r="J21" s="6">
        <f t="shared" si="4"/>
        <v>135</v>
      </c>
      <c r="K21" s="46">
        <f t="shared" si="5"/>
        <v>136</v>
      </c>
      <c r="L21" s="22">
        <f t="shared" si="6"/>
        <v>271</v>
      </c>
      <c r="M21" s="6">
        <f t="shared" si="7"/>
        <v>5917</v>
      </c>
      <c r="N21" s="45">
        <f t="shared" si="8"/>
        <v>5918</v>
      </c>
      <c r="O21" s="7">
        <f t="shared" si="9"/>
        <v>11835</v>
      </c>
      <c r="P21" s="277"/>
      <c r="Q21" s="6">
        <f t="shared" si="10"/>
        <v>908</v>
      </c>
      <c r="R21" s="46">
        <f t="shared" si="11"/>
        <v>909</v>
      </c>
      <c r="S21" s="22">
        <f t="shared" si="12"/>
        <v>1817</v>
      </c>
      <c r="T21" s="6">
        <f t="shared" si="13"/>
        <v>6825</v>
      </c>
      <c r="U21" s="45">
        <f t="shared" si="14"/>
        <v>6827</v>
      </c>
      <c r="V21" s="7">
        <f t="shared" si="15"/>
        <v>13652</v>
      </c>
    </row>
    <row r="22" spans="1:22" s="17" customFormat="1" ht="15.75" customHeight="1">
      <c r="A22" s="98">
        <v>9</v>
      </c>
      <c r="B22" s="83">
        <v>126</v>
      </c>
      <c r="C22" s="78">
        <f t="shared" si="0"/>
        <v>4200</v>
      </c>
      <c r="D22" s="146" t="s">
        <v>21</v>
      </c>
      <c r="E22" s="147"/>
      <c r="F22" s="148"/>
      <c r="G22" s="6">
        <f t="shared" si="1"/>
        <v>6174</v>
      </c>
      <c r="H22" s="46">
        <f t="shared" si="2"/>
        <v>6174</v>
      </c>
      <c r="I22" s="22">
        <f t="shared" si="3"/>
        <v>12348</v>
      </c>
      <c r="J22" s="6">
        <f t="shared" si="4"/>
        <v>144</v>
      </c>
      <c r="K22" s="46">
        <f t="shared" si="5"/>
        <v>145</v>
      </c>
      <c r="L22" s="22">
        <f>ROUNDDOWN(B22*$L$7,0)</f>
        <v>289</v>
      </c>
      <c r="M22" s="6">
        <f t="shared" si="7"/>
        <v>6318</v>
      </c>
      <c r="N22" s="45">
        <f t="shared" si="8"/>
        <v>6319</v>
      </c>
      <c r="O22" s="7">
        <f t="shared" si="9"/>
        <v>12637</v>
      </c>
      <c r="P22" s="277"/>
      <c r="Q22" s="6">
        <f t="shared" si="10"/>
        <v>970</v>
      </c>
      <c r="R22" s="46">
        <f t="shared" si="11"/>
        <v>970</v>
      </c>
      <c r="S22" s="22">
        <f t="shared" si="12"/>
        <v>1940</v>
      </c>
      <c r="T22" s="6">
        <f t="shared" si="13"/>
        <v>7288</v>
      </c>
      <c r="U22" s="45">
        <f t="shared" si="14"/>
        <v>7289</v>
      </c>
      <c r="V22" s="7">
        <f t="shared" si="15"/>
        <v>14577</v>
      </c>
    </row>
    <row r="23" spans="1:22" s="17" customFormat="1" ht="15.75" customHeight="1" thickBot="1">
      <c r="A23" s="99">
        <v>10</v>
      </c>
      <c r="B23" s="84">
        <v>134</v>
      </c>
      <c r="C23" s="79">
        <f t="shared" si="0"/>
        <v>4470</v>
      </c>
      <c r="D23" s="247" t="s">
        <v>22</v>
      </c>
      <c r="E23" s="248"/>
      <c r="F23" s="249"/>
      <c r="G23" s="47">
        <f t="shared" si="1"/>
        <v>6566</v>
      </c>
      <c r="H23" s="56">
        <f t="shared" si="2"/>
        <v>6566</v>
      </c>
      <c r="I23" s="57">
        <f t="shared" si="3"/>
        <v>13132</v>
      </c>
      <c r="J23" s="47">
        <f t="shared" si="4"/>
        <v>154</v>
      </c>
      <c r="K23" s="56">
        <f t="shared" si="5"/>
        <v>154</v>
      </c>
      <c r="L23" s="57">
        <f t="shared" si="6"/>
        <v>308</v>
      </c>
      <c r="M23" s="47">
        <f t="shared" si="7"/>
        <v>6720</v>
      </c>
      <c r="N23" s="48">
        <f t="shared" si="8"/>
        <v>6720</v>
      </c>
      <c r="O23" s="49">
        <f t="shared" si="9"/>
        <v>13440</v>
      </c>
      <c r="P23" s="277"/>
      <c r="Q23" s="47">
        <f t="shared" si="10"/>
        <v>1031</v>
      </c>
      <c r="R23" s="56">
        <f t="shared" si="11"/>
        <v>1032</v>
      </c>
      <c r="S23" s="57">
        <f t="shared" si="12"/>
        <v>2063</v>
      </c>
      <c r="T23" s="53">
        <f t="shared" si="13"/>
        <v>7751</v>
      </c>
      <c r="U23" s="48">
        <f t="shared" si="14"/>
        <v>7752</v>
      </c>
      <c r="V23" s="49">
        <f t="shared" si="15"/>
        <v>15503</v>
      </c>
    </row>
    <row r="24" spans="1:22" s="17" customFormat="1" ht="15.75" customHeight="1">
      <c r="A24" s="100">
        <v>11</v>
      </c>
      <c r="B24" s="85">
        <v>142</v>
      </c>
      <c r="C24" s="80">
        <f t="shared" si="0"/>
        <v>4730</v>
      </c>
      <c r="D24" s="143" t="s">
        <v>23</v>
      </c>
      <c r="E24" s="144"/>
      <c r="F24" s="145"/>
      <c r="G24" s="50">
        <f t="shared" si="1"/>
        <v>6958</v>
      </c>
      <c r="H24" s="58">
        <f t="shared" si="2"/>
        <v>6958</v>
      </c>
      <c r="I24" s="59">
        <f t="shared" si="3"/>
        <v>13916</v>
      </c>
      <c r="J24" s="50">
        <f t="shared" si="4"/>
        <v>163</v>
      </c>
      <c r="K24" s="58">
        <f t="shared" si="5"/>
        <v>163</v>
      </c>
      <c r="L24" s="59">
        <f t="shared" si="6"/>
        <v>326</v>
      </c>
      <c r="M24" s="50">
        <f t="shared" si="7"/>
        <v>7121</v>
      </c>
      <c r="N24" s="51">
        <f t="shared" si="8"/>
        <v>7121</v>
      </c>
      <c r="O24" s="52">
        <f t="shared" si="9"/>
        <v>14242</v>
      </c>
      <c r="P24" s="277"/>
      <c r="Q24" s="6">
        <f t="shared" si="10"/>
        <v>1093</v>
      </c>
      <c r="R24" s="46">
        <f t="shared" si="11"/>
        <v>1093</v>
      </c>
      <c r="S24" s="22">
        <f t="shared" si="12"/>
        <v>2186</v>
      </c>
      <c r="T24" s="50">
        <f t="shared" si="13"/>
        <v>8214</v>
      </c>
      <c r="U24" s="51">
        <f t="shared" si="14"/>
        <v>8214</v>
      </c>
      <c r="V24" s="7">
        <f t="shared" si="15"/>
        <v>16428</v>
      </c>
    </row>
    <row r="25" spans="1:22" s="17" customFormat="1" ht="15.75" customHeight="1">
      <c r="A25" s="98">
        <v>12</v>
      </c>
      <c r="B25" s="83">
        <v>150</v>
      </c>
      <c r="C25" s="78">
        <f t="shared" si="0"/>
        <v>5000</v>
      </c>
      <c r="D25" s="146" t="s">
        <v>24</v>
      </c>
      <c r="E25" s="147"/>
      <c r="F25" s="148"/>
      <c r="G25" s="6">
        <f t="shared" si="1"/>
        <v>7350</v>
      </c>
      <c r="H25" s="46">
        <f t="shared" si="2"/>
        <v>7350</v>
      </c>
      <c r="I25" s="22">
        <f>ROUNDDOWN(B25*$I$7,0)</f>
        <v>14700</v>
      </c>
      <c r="J25" s="6">
        <f t="shared" si="4"/>
        <v>172</v>
      </c>
      <c r="K25" s="46">
        <f t="shared" si="5"/>
        <v>173</v>
      </c>
      <c r="L25" s="22">
        <f t="shared" si="6"/>
        <v>345</v>
      </c>
      <c r="M25" s="6">
        <f t="shared" si="7"/>
        <v>7522</v>
      </c>
      <c r="N25" s="45">
        <f t="shared" si="8"/>
        <v>7523</v>
      </c>
      <c r="O25" s="7">
        <f t="shared" si="9"/>
        <v>15045</v>
      </c>
      <c r="P25" s="277"/>
      <c r="Q25" s="6">
        <f t="shared" si="10"/>
        <v>1155</v>
      </c>
      <c r="R25" s="46">
        <f t="shared" si="11"/>
        <v>1155</v>
      </c>
      <c r="S25" s="22">
        <f t="shared" si="12"/>
        <v>2310</v>
      </c>
      <c r="T25" s="6">
        <f t="shared" si="13"/>
        <v>8677</v>
      </c>
      <c r="U25" s="45">
        <f t="shared" si="14"/>
        <v>8678</v>
      </c>
      <c r="V25" s="7">
        <f t="shared" si="15"/>
        <v>17355</v>
      </c>
    </row>
    <row r="26" spans="1:22" s="17" customFormat="1" ht="15.75" customHeight="1">
      <c r="A26" s="98">
        <v>13</v>
      </c>
      <c r="B26" s="83">
        <v>160</v>
      </c>
      <c r="C26" s="78">
        <f t="shared" si="0"/>
        <v>5330</v>
      </c>
      <c r="D26" s="146" t="s">
        <v>25</v>
      </c>
      <c r="E26" s="147"/>
      <c r="F26" s="148"/>
      <c r="G26" s="6">
        <f t="shared" si="1"/>
        <v>7840</v>
      </c>
      <c r="H26" s="46">
        <f t="shared" si="2"/>
        <v>7840</v>
      </c>
      <c r="I26" s="22">
        <f t="shared" si="3"/>
        <v>15680</v>
      </c>
      <c r="J26" s="6">
        <f t="shared" si="4"/>
        <v>184</v>
      </c>
      <c r="K26" s="46">
        <f t="shared" si="5"/>
        <v>184</v>
      </c>
      <c r="L26" s="22">
        <f t="shared" si="6"/>
        <v>368</v>
      </c>
      <c r="M26" s="6">
        <f t="shared" si="7"/>
        <v>8024</v>
      </c>
      <c r="N26" s="45">
        <f t="shared" si="8"/>
        <v>8024</v>
      </c>
      <c r="O26" s="7">
        <f t="shared" si="9"/>
        <v>16048</v>
      </c>
      <c r="P26" s="277"/>
      <c r="Q26" s="6">
        <f t="shared" si="10"/>
        <v>1232</v>
      </c>
      <c r="R26" s="46">
        <f t="shared" si="11"/>
        <v>1232</v>
      </c>
      <c r="S26" s="22">
        <f t="shared" si="12"/>
        <v>2464</v>
      </c>
      <c r="T26" s="6">
        <f t="shared" si="13"/>
        <v>9256</v>
      </c>
      <c r="U26" s="45">
        <f t="shared" si="14"/>
        <v>9256</v>
      </c>
      <c r="V26" s="7">
        <f t="shared" si="15"/>
        <v>18512</v>
      </c>
    </row>
    <row r="27" spans="1:22" s="17" customFormat="1" ht="15.75" customHeight="1">
      <c r="A27" s="98">
        <v>14</v>
      </c>
      <c r="B27" s="83">
        <v>170</v>
      </c>
      <c r="C27" s="78">
        <f t="shared" si="0"/>
        <v>5670</v>
      </c>
      <c r="D27" s="149" t="s">
        <v>26</v>
      </c>
      <c r="E27" s="150"/>
      <c r="F27" s="151"/>
      <c r="G27" s="6">
        <f t="shared" si="1"/>
        <v>8330</v>
      </c>
      <c r="H27" s="46">
        <f t="shared" si="2"/>
        <v>8330</v>
      </c>
      <c r="I27" s="22">
        <f t="shared" si="3"/>
        <v>16660</v>
      </c>
      <c r="J27" s="6">
        <f t="shared" si="4"/>
        <v>195</v>
      </c>
      <c r="K27" s="46">
        <f t="shared" si="5"/>
        <v>196</v>
      </c>
      <c r="L27" s="22">
        <f t="shared" si="6"/>
        <v>391</v>
      </c>
      <c r="M27" s="6">
        <f t="shared" si="7"/>
        <v>8525</v>
      </c>
      <c r="N27" s="45">
        <f t="shared" si="8"/>
        <v>8526</v>
      </c>
      <c r="O27" s="7">
        <f t="shared" si="9"/>
        <v>17051</v>
      </c>
      <c r="P27" s="277"/>
      <c r="Q27" s="6">
        <f t="shared" si="10"/>
        <v>1309</v>
      </c>
      <c r="R27" s="46">
        <f t="shared" si="11"/>
        <v>1309</v>
      </c>
      <c r="S27" s="22">
        <f t="shared" si="12"/>
        <v>2618</v>
      </c>
      <c r="T27" s="6">
        <f t="shared" si="13"/>
        <v>9834</v>
      </c>
      <c r="U27" s="45">
        <f t="shared" si="14"/>
        <v>9835</v>
      </c>
      <c r="V27" s="7">
        <f t="shared" si="15"/>
        <v>19669</v>
      </c>
    </row>
    <row r="28" spans="1:22" s="17" customFormat="1" ht="15.75" customHeight="1" thickBot="1">
      <c r="A28" s="99">
        <v>15</v>
      </c>
      <c r="B28" s="84">
        <v>180</v>
      </c>
      <c r="C28" s="79">
        <f t="shared" si="0"/>
        <v>6000</v>
      </c>
      <c r="D28" s="152" t="s">
        <v>27</v>
      </c>
      <c r="E28" s="153"/>
      <c r="F28" s="154"/>
      <c r="G28" s="47">
        <f t="shared" si="1"/>
        <v>8820</v>
      </c>
      <c r="H28" s="56">
        <f t="shared" si="2"/>
        <v>8820</v>
      </c>
      <c r="I28" s="57">
        <f t="shared" si="3"/>
        <v>17640</v>
      </c>
      <c r="J28" s="47">
        <f t="shared" si="4"/>
        <v>207</v>
      </c>
      <c r="K28" s="56">
        <f t="shared" si="5"/>
        <v>207</v>
      </c>
      <c r="L28" s="57">
        <f t="shared" si="6"/>
        <v>414</v>
      </c>
      <c r="M28" s="47">
        <f t="shared" si="7"/>
        <v>9027</v>
      </c>
      <c r="N28" s="48">
        <f t="shared" si="8"/>
        <v>9027</v>
      </c>
      <c r="O28" s="49">
        <f t="shared" si="9"/>
        <v>18054</v>
      </c>
      <c r="P28" s="277"/>
      <c r="Q28" s="53">
        <f t="shared" si="10"/>
        <v>1386</v>
      </c>
      <c r="R28" s="60">
        <f t="shared" si="11"/>
        <v>1386</v>
      </c>
      <c r="S28" s="61">
        <f t="shared" si="12"/>
        <v>2772</v>
      </c>
      <c r="T28" s="47">
        <f t="shared" si="13"/>
        <v>10413</v>
      </c>
      <c r="U28" s="48">
        <f t="shared" si="14"/>
        <v>10413</v>
      </c>
      <c r="V28" s="55">
        <f t="shared" si="15"/>
        <v>20826</v>
      </c>
    </row>
    <row r="29" spans="1:22" s="17" customFormat="1" ht="15.75" customHeight="1">
      <c r="A29" s="101">
        <v>16</v>
      </c>
      <c r="B29" s="86">
        <v>190</v>
      </c>
      <c r="C29" s="78">
        <f t="shared" si="0"/>
        <v>6330</v>
      </c>
      <c r="D29" s="161" t="s">
        <v>28</v>
      </c>
      <c r="E29" s="162"/>
      <c r="F29" s="163"/>
      <c r="G29" s="6">
        <f t="shared" si="1"/>
        <v>9310</v>
      </c>
      <c r="H29" s="46">
        <f t="shared" si="2"/>
        <v>9310</v>
      </c>
      <c r="I29" s="22">
        <f t="shared" si="3"/>
        <v>18620</v>
      </c>
      <c r="J29" s="6">
        <f t="shared" si="4"/>
        <v>218</v>
      </c>
      <c r="K29" s="46">
        <f t="shared" si="5"/>
        <v>219</v>
      </c>
      <c r="L29" s="22">
        <f t="shared" si="6"/>
        <v>437</v>
      </c>
      <c r="M29" s="6">
        <f t="shared" si="7"/>
        <v>9528</v>
      </c>
      <c r="N29" s="45">
        <f t="shared" si="8"/>
        <v>9529</v>
      </c>
      <c r="O29" s="7">
        <f t="shared" si="9"/>
        <v>19057</v>
      </c>
      <c r="P29" s="277"/>
      <c r="Q29" s="50">
        <f t="shared" si="10"/>
        <v>1463</v>
      </c>
      <c r="R29" s="58">
        <f t="shared" si="11"/>
        <v>1463</v>
      </c>
      <c r="S29" s="59">
        <f t="shared" si="12"/>
        <v>2926</v>
      </c>
      <c r="T29" s="6">
        <f t="shared" si="13"/>
        <v>10991</v>
      </c>
      <c r="U29" s="45">
        <f t="shared" si="14"/>
        <v>10992</v>
      </c>
      <c r="V29" s="52">
        <f t="shared" si="15"/>
        <v>21983</v>
      </c>
    </row>
    <row r="30" spans="1:22" s="17" customFormat="1" ht="15.75" customHeight="1">
      <c r="A30" s="98">
        <v>17</v>
      </c>
      <c r="B30" s="83">
        <v>200</v>
      </c>
      <c r="C30" s="78">
        <f t="shared" si="0"/>
        <v>6670</v>
      </c>
      <c r="D30" s="149" t="s">
        <v>29</v>
      </c>
      <c r="E30" s="150"/>
      <c r="F30" s="151"/>
      <c r="G30" s="6">
        <f t="shared" si="1"/>
        <v>9800</v>
      </c>
      <c r="H30" s="46">
        <f t="shared" si="2"/>
        <v>9800</v>
      </c>
      <c r="I30" s="22">
        <f t="shared" si="3"/>
        <v>19600</v>
      </c>
      <c r="J30" s="6">
        <f t="shared" si="4"/>
        <v>230</v>
      </c>
      <c r="K30" s="46">
        <f t="shared" si="5"/>
        <v>230</v>
      </c>
      <c r="L30" s="22">
        <f t="shared" si="6"/>
        <v>460</v>
      </c>
      <c r="M30" s="6">
        <f t="shared" si="7"/>
        <v>10030</v>
      </c>
      <c r="N30" s="45">
        <f t="shared" si="8"/>
        <v>10030</v>
      </c>
      <c r="O30" s="7">
        <f t="shared" si="9"/>
        <v>20060</v>
      </c>
      <c r="P30" s="277"/>
      <c r="Q30" s="6">
        <f t="shared" si="10"/>
        <v>1540</v>
      </c>
      <c r="R30" s="46">
        <f t="shared" si="11"/>
        <v>1540</v>
      </c>
      <c r="S30" s="22">
        <f t="shared" si="12"/>
        <v>3080</v>
      </c>
      <c r="T30" s="6">
        <f t="shared" si="13"/>
        <v>11570</v>
      </c>
      <c r="U30" s="45">
        <f t="shared" si="14"/>
        <v>11570</v>
      </c>
      <c r="V30" s="7">
        <f t="shared" si="15"/>
        <v>23140</v>
      </c>
    </row>
    <row r="31" spans="1:22" s="17" customFormat="1" ht="15.75" customHeight="1">
      <c r="A31" s="98">
        <v>18</v>
      </c>
      <c r="B31" s="83">
        <v>220</v>
      </c>
      <c r="C31" s="78">
        <f t="shared" si="0"/>
        <v>7330</v>
      </c>
      <c r="D31" s="146" t="s">
        <v>30</v>
      </c>
      <c r="E31" s="147"/>
      <c r="F31" s="148"/>
      <c r="G31" s="6">
        <f t="shared" si="1"/>
        <v>10780</v>
      </c>
      <c r="H31" s="46">
        <f t="shared" si="2"/>
        <v>10780</v>
      </c>
      <c r="I31" s="22">
        <f t="shared" si="3"/>
        <v>21560</v>
      </c>
      <c r="J31" s="6">
        <f t="shared" si="4"/>
        <v>253</v>
      </c>
      <c r="K31" s="46">
        <f t="shared" si="5"/>
        <v>253</v>
      </c>
      <c r="L31" s="22">
        <f t="shared" si="6"/>
        <v>506</v>
      </c>
      <c r="M31" s="6">
        <f t="shared" si="7"/>
        <v>11033</v>
      </c>
      <c r="N31" s="45">
        <f t="shared" si="8"/>
        <v>11033</v>
      </c>
      <c r="O31" s="7">
        <f t="shared" si="9"/>
        <v>22066</v>
      </c>
      <c r="P31" s="277"/>
      <c r="Q31" s="6">
        <f t="shared" si="10"/>
        <v>1694</v>
      </c>
      <c r="R31" s="46">
        <f t="shared" si="11"/>
        <v>1694</v>
      </c>
      <c r="S31" s="22">
        <f t="shared" si="12"/>
        <v>3388</v>
      </c>
      <c r="T31" s="6">
        <f t="shared" si="13"/>
        <v>12727</v>
      </c>
      <c r="U31" s="45">
        <f t="shared" si="14"/>
        <v>12727</v>
      </c>
      <c r="V31" s="7">
        <f t="shared" si="15"/>
        <v>25454</v>
      </c>
    </row>
    <row r="32" spans="1:22" s="17" customFormat="1" ht="15.75" customHeight="1">
      <c r="A32" s="98">
        <v>19</v>
      </c>
      <c r="B32" s="83">
        <v>240</v>
      </c>
      <c r="C32" s="78">
        <f t="shared" si="0"/>
        <v>8000</v>
      </c>
      <c r="D32" s="149" t="s">
        <v>31</v>
      </c>
      <c r="E32" s="150"/>
      <c r="F32" s="151"/>
      <c r="G32" s="6">
        <f t="shared" si="1"/>
        <v>11760</v>
      </c>
      <c r="H32" s="46">
        <f t="shared" si="2"/>
        <v>11760</v>
      </c>
      <c r="I32" s="22">
        <f t="shared" si="3"/>
        <v>23520</v>
      </c>
      <c r="J32" s="6">
        <f t="shared" si="4"/>
        <v>276</v>
      </c>
      <c r="K32" s="46">
        <f t="shared" si="5"/>
        <v>276</v>
      </c>
      <c r="L32" s="22">
        <f t="shared" si="6"/>
        <v>552</v>
      </c>
      <c r="M32" s="6">
        <f t="shared" si="7"/>
        <v>12036</v>
      </c>
      <c r="N32" s="45">
        <f t="shared" si="8"/>
        <v>12036</v>
      </c>
      <c r="O32" s="7">
        <f t="shared" si="9"/>
        <v>24072</v>
      </c>
      <c r="P32" s="277"/>
      <c r="Q32" s="6">
        <f t="shared" si="10"/>
        <v>1848</v>
      </c>
      <c r="R32" s="46">
        <f t="shared" si="11"/>
        <v>1848</v>
      </c>
      <c r="S32" s="22">
        <f t="shared" si="12"/>
        <v>3696</v>
      </c>
      <c r="T32" s="6">
        <f t="shared" si="13"/>
        <v>13884</v>
      </c>
      <c r="U32" s="45">
        <f t="shared" si="14"/>
        <v>13884</v>
      </c>
      <c r="V32" s="7">
        <f t="shared" si="15"/>
        <v>27768</v>
      </c>
    </row>
    <row r="33" spans="1:22" ht="15.75" customHeight="1" thickBot="1">
      <c r="A33" s="102">
        <v>20</v>
      </c>
      <c r="B33" s="87">
        <v>260</v>
      </c>
      <c r="C33" s="81">
        <f t="shared" si="0"/>
        <v>8670</v>
      </c>
      <c r="D33" s="134" t="s">
        <v>32</v>
      </c>
      <c r="E33" s="135"/>
      <c r="F33" s="136"/>
      <c r="G33" s="53">
        <f t="shared" si="1"/>
        <v>12740</v>
      </c>
      <c r="H33" s="60">
        <f t="shared" si="2"/>
        <v>12740</v>
      </c>
      <c r="I33" s="61">
        <f t="shared" si="3"/>
        <v>25480</v>
      </c>
      <c r="J33" s="53">
        <f t="shared" si="4"/>
        <v>299</v>
      </c>
      <c r="K33" s="60">
        <f t="shared" si="5"/>
        <v>299</v>
      </c>
      <c r="L33" s="61">
        <f t="shared" si="6"/>
        <v>598</v>
      </c>
      <c r="M33" s="53">
        <f t="shared" si="7"/>
        <v>13039</v>
      </c>
      <c r="N33" s="54">
        <f t="shared" si="8"/>
        <v>13039</v>
      </c>
      <c r="O33" s="55">
        <f t="shared" si="9"/>
        <v>26078</v>
      </c>
      <c r="P33" s="277"/>
      <c r="Q33" s="47">
        <f t="shared" si="10"/>
        <v>2002</v>
      </c>
      <c r="R33" s="56">
        <f t="shared" si="11"/>
        <v>2002</v>
      </c>
      <c r="S33" s="57">
        <f t="shared" si="12"/>
        <v>4004</v>
      </c>
      <c r="T33" s="53">
        <f t="shared" si="13"/>
        <v>15041</v>
      </c>
      <c r="U33" s="54">
        <f t="shared" si="14"/>
        <v>15041</v>
      </c>
      <c r="V33" s="49">
        <f t="shared" si="15"/>
        <v>30082</v>
      </c>
    </row>
    <row r="34" spans="1:22" ht="15.75" customHeight="1">
      <c r="A34" s="97">
        <v>21</v>
      </c>
      <c r="B34" s="88">
        <v>280</v>
      </c>
      <c r="C34" s="77">
        <f t="shared" si="0"/>
        <v>9330</v>
      </c>
      <c r="D34" s="137" t="s">
        <v>33</v>
      </c>
      <c r="E34" s="138"/>
      <c r="F34" s="139"/>
      <c r="G34" s="50">
        <f t="shared" si="1"/>
        <v>13720</v>
      </c>
      <c r="H34" s="58">
        <f t="shared" si="2"/>
        <v>13720</v>
      </c>
      <c r="I34" s="59">
        <f t="shared" si="3"/>
        <v>27440</v>
      </c>
      <c r="J34" s="50">
        <f t="shared" si="4"/>
        <v>322</v>
      </c>
      <c r="K34" s="58">
        <f t="shared" si="5"/>
        <v>322</v>
      </c>
      <c r="L34" s="59">
        <f t="shared" si="6"/>
        <v>644</v>
      </c>
      <c r="M34" s="50">
        <f t="shared" si="7"/>
        <v>14042</v>
      </c>
      <c r="N34" s="51">
        <f t="shared" si="8"/>
        <v>14042</v>
      </c>
      <c r="O34" s="52">
        <f t="shared" si="9"/>
        <v>28084</v>
      </c>
      <c r="P34" s="277"/>
      <c r="Q34" s="6">
        <f t="shared" si="10"/>
        <v>2156</v>
      </c>
      <c r="R34" s="46">
        <f t="shared" si="11"/>
        <v>2156</v>
      </c>
      <c r="S34" s="22">
        <f t="shared" si="12"/>
        <v>4312</v>
      </c>
      <c r="T34" s="50">
        <f t="shared" si="13"/>
        <v>16198</v>
      </c>
      <c r="U34" s="51">
        <f t="shared" si="14"/>
        <v>16198</v>
      </c>
      <c r="V34" s="7">
        <f t="shared" si="15"/>
        <v>32396</v>
      </c>
    </row>
    <row r="35" spans="1:22" ht="15.75" customHeight="1">
      <c r="A35" s="95">
        <v>22</v>
      </c>
      <c r="B35" s="89">
        <v>300</v>
      </c>
      <c r="C35" s="75">
        <f t="shared" si="0"/>
        <v>10000</v>
      </c>
      <c r="D35" s="140" t="s">
        <v>34</v>
      </c>
      <c r="E35" s="141"/>
      <c r="F35" s="142"/>
      <c r="G35" s="6">
        <f t="shared" si="1"/>
        <v>14700</v>
      </c>
      <c r="H35" s="46">
        <f t="shared" si="2"/>
        <v>14700</v>
      </c>
      <c r="I35" s="22">
        <f t="shared" si="3"/>
        <v>29400</v>
      </c>
      <c r="J35" s="6">
        <f t="shared" si="4"/>
        <v>345</v>
      </c>
      <c r="K35" s="46">
        <f t="shared" si="5"/>
        <v>345</v>
      </c>
      <c r="L35" s="22">
        <f t="shared" si="6"/>
        <v>690</v>
      </c>
      <c r="M35" s="6">
        <f t="shared" si="7"/>
        <v>15045</v>
      </c>
      <c r="N35" s="45">
        <f t="shared" si="8"/>
        <v>15045</v>
      </c>
      <c r="O35" s="7">
        <f t="shared" si="9"/>
        <v>30090</v>
      </c>
      <c r="P35" s="277"/>
      <c r="Q35" s="6">
        <f t="shared" si="10"/>
        <v>2310</v>
      </c>
      <c r="R35" s="46">
        <f t="shared" si="11"/>
        <v>2310</v>
      </c>
      <c r="S35" s="22">
        <f t="shared" si="12"/>
        <v>4620</v>
      </c>
      <c r="T35" s="6">
        <f t="shared" si="13"/>
        <v>17355</v>
      </c>
      <c r="U35" s="45">
        <f t="shared" si="14"/>
        <v>17355</v>
      </c>
      <c r="V35" s="7">
        <f t="shared" si="15"/>
        <v>34710</v>
      </c>
    </row>
    <row r="36" spans="1:22" ht="15.75" customHeight="1">
      <c r="A36" s="95">
        <v>23</v>
      </c>
      <c r="B36" s="89">
        <v>320</v>
      </c>
      <c r="C36" s="75">
        <f t="shared" si="0"/>
        <v>10670</v>
      </c>
      <c r="D36" s="128" t="s">
        <v>35</v>
      </c>
      <c r="E36" s="129"/>
      <c r="F36" s="130"/>
      <c r="G36" s="6">
        <f t="shared" si="1"/>
        <v>15680</v>
      </c>
      <c r="H36" s="46">
        <f t="shared" si="2"/>
        <v>15680</v>
      </c>
      <c r="I36" s="22">
        <f t="shared" si="3"/>
        <v>31360</v>
      </c>
      <c r="J36" s="6">
        <f t="shared" si="4"/>
        <v>368</v>
      </c>
      <c r="K36" s="46">
        <f t="shared" si="5"/>
        <v>368</v>
      </c>
      <c r="L36" s="22">
        <f t="shared" si="6"/>
        <v>736</v>
      </c>
      <c r="M36" s="6">
        <f t="shared" si="7"/>
        <v>16048</v>
      </c>
      <c r="N36" s="45">
        <f t="shared" si="8"/>
        <v>16048</v>
      </c>
      <c r="O36" s="7">
        <f t="shared" si="9"/>
        <v>32096</v>
      </c>
      <c r="P36" s="277"/>
      <c r="Q36" s="6">
        <f t="shared" si="10"/>
        <v>2464</v>
      </c>
      <c r="R36" s="46">
        <f t="shared" si="11"/>
        <v>2464</v>
      </c>
      <c r="S36" s="22">
        <f t="shared" si="12"/>
        <v>4928</v>
      </c>
      <c r="T36" s="6">
        <f t="shared" si="13"/>
        <v>18512</v>
      </c>
      <c r="U36" s="45">
        <f t="shared" si="14"/>
        <v>18512</v>
      </c>
      <c r="V36" s="7">
        <f t="shared" si="15"/>
        <v>37024</v>
      </c>
    </row>
    <row r="37" spans="1:22" ht="15.75" customHeight="1">
      <c r="A37" s="95">
        <v>24</v>
      </c>
      <c r="B37" s="89">
        <v>340</v>
      </c>
      <c r="C37" s="75">
        <f t="shared" si="0"/>
        <v>11330</v>
      </c>
      <c r="D37" s="128" t="s">
        <v>36</v>
      </c>
      <c r="E37" s="129"/>
      <c r="F37" s="130"/>
      <c r="G37" s="6">
        <f t="shared" si="1"/>
        <v>16660</v>
      </c>
      <c r="H37" s="46">
        <f t="shared" si="2"/>
        <v>16660</v>
      </c>
      <c r="I37" s="22">
        <f t="shared" si="3"/>
        <v>33320</v>
      </c>
      <c r="J37" s="6">
        <f t="shared" si="4"/>
        <v>391</v>
      </c>
      <c r="K37" s="46">
        <f t="shared" si="5"/>
        <v>391</v>
      </c>
      <c r="L37" s="22">
        <f t="shared" si="6"/>
        <v>782</v>
      </c>
      <c r="M37" s="6">
        <f t="shared" si="7"/>
        <v>17051</v>
      </c>
      <c r="N37" s="45">
        <f t="shared" si="8"/>
        <v>17051</v>
      </c>
      <c r="O37" s="7">
        <f t="shared" si="9"/>
        <v>34102</v>
      </c>
      <c r="P37" s="277"/>
      <c r="Q37" s="6">
        <f t="shared" si="10"/>
        <v>2618</v>
      </c>
      <c r="R37" s="46">
        <f t="shared" si="11"/>
        <v>2618</v>
      </c>
      <c r="S37" s="22">
        <f t="shared" si="12"/>
        <v>5236</v>
      </c>
      <c r="T37" s="6">
        <f t="shared" si="13"/>
        <v>19669</v>
      </c>
      <c r="U37" s="45">
        <f t="shared" si="14"/>
        <v>19669</v>
      </c>
      <c r="V37" s="7">
        <f t="shared" si="15"/>
        <v>39338</v>
      </c>
    </row>
    <row r="38" spans="1:22" ht="15.75" customHeight="1" thickBot="1">
      <c r="A38" s="96">
        <v>25</v>
      </c>
      <c r="B38" s="90">
        <v>360</v>
      </c>
      <c r="C38" s="76">
        <f t="shared" si="0"/>
        <v>12000</v>
      </c>
      <c r="D38" s="131" t="s">
        <v>37</v>
      </c>
      <c r="E38" s="132"/>
      <c r="F38" s="133"/>
      <c r="G38" s="47">
        <f t="shared" si="1"/>
        <v>17640</v>
      </c>
      <c r="H38" s="56">
        <f t="shared" si="2"/>
        <v>17640</v>
      </c>
      <c r="I38" s="57">
        <f>ROUNDDOWN(B38*$I$7,0)</f>
        <v>35280</v>
      </c>
      <c r="J38" s="47">
        <f t="shared" si="4"/>
        <v>414</v>
      </c>
      <c r="K38" s="56">
        <f t="shared" si="5"/>
        <v>414</v>
      </c>
      <c r="L38" s="57">
        <f t="shared" si="6"/>
        <v>828</v>
      </c>
      <c r="M38" s="47">
        <f t="shared" si="7"/>
        <v>18054</v>
      </c>
      <c r="N38" s="48">
        <f t="shared" si="8"/>
        <v>18054</v>
      </c>
      <c r="O38" s="49">
        <f t="shared" si="9"/>
        <v>36108</v>
      </c>
      <c r="P38" s="277"/>
      <c r="Q38" s="53">
        <f t="shared" si="10"/>
        <v>2772</v>
      </c>
      <c r="R38" s="60">
        <f t="shared" si="11"/>
        <v>2772</v>
      </c>
      <c r="S38" s="61">
        <f t="shared" si="12"/>
        <v>5544</v>
      </c>
      <c r="T38" s="47">
        <f t="shared" si="13"/>
        <v>20826</v>
      </c>
      <c r="U38" s="48">
        <f t="shared" si="14"/>
        <v>20826</v>
      </c>
      <c r="V38" s="55">
        <f t="shared" si="15"/>
        <v>41652</v>
      </c>
    </row>
    <row r="39" spans="1:22" ht="15.75" customHeight="1">
      <c r="A39" s="94">
        <v>26</v>
      </c>
      <c r="B39" s="82">
        <v>380</v>
      </c>
      <c r="C39" s="75">
        <f t="shared" si="0"/>
        <v>12670</v>
      </c>
      <c r="D39" s="227" t="s">
        <v>38</v>
      </c>
      <c r="E39" s="228"/>
      <c r="F39" s="229"/>
      <c r="G39" s="6">
        <f t="shared" si="1"/>
        <v>18620</v>
      </c>
      <c r="H39" s="46">
        <f t="shared" si="2"/>
        <v>18620</v>
      </c>
      <c r="I39" s="22">
        <f t="shared" si="3"/>
        <v>37240</v>
      </c>
      <c r="J39" s="6">
        <f t="shared" si="4"/>
        <v>437</v>
      </c>
      <c r="K39" s="46">
        <f t="shared" si="5"/>
        <v>437</v>
      </c>
      <c r="L39" s="22">
        <f t="shared" si="6"/>
        <v>874</v>
      </c>
      <c r="M39" s="6">
        <f t="shared" si="7"/>
        <v>19057</v>
      </c>
      <c r="N39" s="45">
        <f t="shared" si="8"/>
        <v>19057</v>
      </c>
      <c r="O39" s="7">
        <f t="shared" si="9"/>
        <v>38114</v>
      </c>
      <c r="P39" s="277"/>
      <c r="Q39" s="50">
        <f t="shared" si="10"/>
        <v>2926</v>
      </c>
      <c r="R39" s="58">
        <f t="shared" si="11"/>
        <v>2926</v>
      </c>
      <c r="S39" s="59">
        <f t="shared" si="12"/>
        <v>5852</v>
      </c>
      <c r="T39" s="6">
        <f t="shared" si="13"/>
        <v>21983</v>
      </c>
      <c r="U39" s="45">
        <f t="shared" si="14"/>
        <v>21983</v>
      </c>
      <c r="V39" s="52">
        <f t="shared" si="15"/>
        <v>43966</v>
      </c>
    </row>
    <row r="40" spans="1:22" ht="15.75" customHeight="1">
      <c r="A40" s="95">
        <v>27</v>
      </c>
      <c r="B40" s="89">
        <v>410</v>
      </c>
      <c r="C40" s="75">
        <f t="shared" si="0"/>
        <v>13670</v>
      </c>
      <c r="D40" s="128" t="s">
        <v>39</v>
      </c>
      <c r="E40" s="129"/>
      <c r="F40" s="130"/>
      <c r="G40" s="6">
        <f t="shared" si="1"/>
        <v>20090</v>
      </c>
      <c r="H40" s="46">
        <f t="shared" si="2"/>
        <v>20090</v>
      </c>
      <c r="I40" s="22">
        <f t="shared" si="3"/>
        <v>40180</v>
      </c>
      <c r="J40" s="6">
        <f t="shared" si="4"/>
        <v>471</v>
      </c>
      <c r="K40" s="46">
        <f t="shared" si="5"/>
        <v>472</v>
      </c>
      <c r="L40" s="22">
        <f t="shared" si="6"/>
        <v>943</v>
      </c>
      <c r="M40" s="6">
        <f t="shared" si="7"/>
        <v>20561</v>
      </c>
      <c r="N40" s="45">
        <f t="shared" si="8"/>
        <v>20562</v>
      </c>
      <c r="O40" s="7">
        <f t="shared" si="9"/>
        <v>41123</v>
      </c>
      <c r="P40" s="277"/>
      <c r="Q40" s="6">
        <f t="shared" si="10"/>
        <v>3157</v>
      </c>
      <c r="R40" s="46">
        <f t="shared" si="11"/>
        <v>3157</v>
      </c>
      <c r="S40" s="22">
        <f t="shared" si="12"/>
        <v>6314</v>
      </c>
      <c r="T40" s="6">
        <f t="shared" si="13"/>
        <v>23718</v>
      </c>
      <c r="U40" s="45">
        <f t="shared" si="14"/>
        <v>23719</v>
      </c>
      <c r="V40" s="7">
        <f t="shared" si="15"/>
        <v>47437</v>
      </c>
    </row>
    <row r="41" spans="1:22" ht="15.75" customHeight="1">
      <c r="A41" s="95">
        <v>28</v>
      </c>
      <c r="B41" s="89">
        <v>440</v>
      </c>
      <c r="C41" s="75">
        <f t="shared" si="0"/>
        <v>14670</v>
      </c>
      <c r="D41" s="128" t="s">
        <v>40</v>
      </c>
      <c r="E41" s="129"/>
      <c r="F41" s="130"/>
      <c r="G41" s="6">
        <f t="shared" si="1"/>
        <v>21560</v>
      </c>
      <c r="H41" s="46">
        <f t="shared" si="2"/>
        <v>21560</v>
      </c>
      <c r="I41" s="22">
        <f t="shared" si="3"/>
        <v>43120</v>
      </c>
      <c r="J41" s="6">
        <f t="shared" si="4"/>
        <v>506</v>
      </c>
      <c r="K41" s="46">
        <f t="shared" si="5"/>
        <v>506</v>
      </c>
      <c r="L41" s="22">
        <f t="shared" si="6"/>
        <v>1012</v>
      </c>
      <c r="M41" s="6">
        <f t="shared" si="7"/>
        <v>22066</v>
      </c>
      <c r="N41" s="45">
        <f t="shared" si="8"/>
        <v>22066</v>
      </c>
      <c r="O41" s="7">
        <f t="shared" si="9"/>
        <v>44132</v>
      </c>
      <c r="P41" s="277"/>
      <c r="Q41" s="6">
        <f t="shared" si="10"/>
        <v>3388</v>
      </c>
      <c r="R41" s="46">
        <f t="shared" si="11"/>
        <v>3388</v>
      </c>
      <c r="S41" s="22">
        <f t="shared" si="12"/>
        <v>6776</v>
      </c>
      <c r="T41" s="6">
        <f t="shared" si="13"/>
        <v>25454</v>
      </c>
      <c r="U41" s="45">
        <f t="shared" si="14"/>
        <v>25454</v>
      </c>
      <c r="V41" s="7">
        <f t="shared" si="15"/>
        <v>50908</v>
      </c>
    </row>
    <row r="42" spans="1:22" ht="15.75" customHeight="1">
      <c r="A42" s="95">
        <v>29</v>
      </c>
      <c r="B42" s="89">
        <v>470</v>
      </c>
      <c r="C42" s="75">
        <f t="shared" si="0"/>
        <v>15670</v>
      </c>
      <c r="D42" s="128" t="s">
        <v>41</v>
      </c>
      <c r="E42" s="129"/>
      <c r="F42" s="130"/>
      <c r="G42" s="6">
        <f t="shared" si="1"/>
        <v>23030</v>
      </c>
      <c r="H42" s="46">
        <f t="shared" si="2"/>
        <v>23030</v>
      </c>
      <c r="I42" s="22">
        <f t="shared" si="3"/>
        <v>46060</v>
      </c>
      <c r="J42" s="6">
        <f t="shared" si="4"/>
        <v>540</v>
      </c>
      <c r="K42" s="46">
        <f t="shared" si="5"/>
        <v>541</v>
      </c>
      <c r="L42" s="22">
        <f t="shared" si="6"/>
        <v>1081</v>
      </c>
      <c r="M42" s="6">
        <f t="shared" si="7"/>
        <v>23570</v>
      </c>
      <c r="N42" s="45">
        <f t="shared" si="8"/>
        <v>23571</v>
      </c>
      <c r="O42" s="7">
        <f t="shared" si="9"/>
        <v>47141</v>
      </c>
      <c r="P42" s="277"/>
      <c r="Q42" s="6">
        <f t="shared" si="10"/>
        <v>3619</v>
      </c>
      <c r="R42" s="46">
        <f t="shared" si="11"/>
        <v>3619</v>
      </c>
      <c r="S42" s="22">
        <f t="shared" si="12"/>
        <v>7238</v>
      </c>
      <c r="T42" s="6">
        <f t="shared" si="13"/>
        <v>27189</v>
      </c>
      <c r="U42" s="45">
        <f t="shared" si="14"/>
        <v>27190</v>
      </c>
      <c r="V42" s="7">
        <f t="shared" si="15"/>
        <v>54379</v>
      </c>
    </row>
    <row r="43" spans="1:22" ht="15.75" customHeight="1" thickBot="1">
      <c r="A43" s="102">
        <v>30</v>
      </c>
      <c r="B43" s="87">
        <v>500</v>
      </c>
      <c r="C43" s="81">
        <f t="shared" si="0"/>
        <v>16670</v>
      </c>
      <c r="D43" s="134" t="s">
        <v>42</v>
      </c>
      <c r="E43" s="135"/>
      <c r="F43" s="136"/>
      <c r="G43" s="53">
        <f t="shared" si="1"/>
        <v>24500</v>
      </c>
      <c r="H43" s="60">
        <f t="shared" si="2"/>
        <v>24500</v>
      </c>
      <c r="I43" s="61">
        <f t="shared" si="3"/>
        <v>49000</v>
      </c>
      <c r="J43" s="53">
        <f t="shared" si="4"/>
        <v>575</v>
      </c>
      <c r="K43" s="60">
        <f t="shared" si="5"/>
        <v>575</v>
      </c>
      <c r="L43" s="61">
        <f t="shared" si="6"/>
        <v>1150</v>
      </c>
      <c r="M43" s="53">
        <f t="shared" si="7"/>
        <v>25075</v>
      </c>
      <c r="N43" s="54">
        <f t="shared" si="8"/>
        <v>25075</v>
      </c>
      <c r="O43" s="55">
        <f t="shared" si="9"/>
        <v>50150</v>
      </c>
      <c r="P43" s="277"/>
      <c r="Q43" s="47">
        <f t="shared" si="10"/>
        <v>3850</v>
      </c>
      <c r="R43" s="56">
        <f t="shared" si="11"/>
        <v>3850</v>
      </c>
      <c r="S43" s="57">
        <f t="shared" si="12"/>
        <v>7700</v>
      </c>
      <c r="T43" s="53">
        <f t="shared" si="13"/>
        <v>28925</v>
      </c>
      <c r="U43" s="54">
        <f t="shared" si="14"/>
        <v>28925</v>
      </c>
      <c r="V43" s="49">
        <f t="shared" si="15"/>
        <v>57850</v>
      </c>
    </row>
    <row r="44" spans="1:22" ht="15.75" customHeight="1">
      <c r="A44" s="97">
        <v>31</v>
      </c>
      <c r="B44" s="88">
        <v>530</v>
      </c>
      <c r="C44" s="77">
        <f t="shared" si="0"/>
        <v>17670</v>
      </c>
      <c r="D44" s="125" t="s">
        <v>43</v>
      </c>
      <c r="E44" s="126"/>
      <c r="F44" s="127"/>
      <c r="G44" s="50">
        <f t="shared" si="1"/>
        <v>25970</v>
      </c>
      <c r="H44" s="58">
        <f t="shared" si="2"/>
        <v>25970</v>
      </c>
      <c r="I44" s="59">
        <f t="shared" si="3"/>
        <v>51940</v>
      </c>
      <c r="J44" s="50">
        <f t="shared" si="4"/>
        <v>609</v>
      </c>
      <c r="K44" s="58">
        <f t="shared" si="5"/>
        <v>610</v>
      </c>
      <c r="L44" s="59">
        <f t="shared" si="6"/>
        <v>1219</v>
      </c>
      <c r="M44" s="50">
        <f t="shared" si="7"/>
        <v>26579</v>
      </c>
      <c r="N44" s="51">
        <f t="shared" si="8"/>
        <v>26580</v>
      </c>
      <c r="O44" s="52">
        <f t="shared" si="9"/>
        <v>53159</v>
      </c>
      <c r="P44" s="277"/>
      <c r="Q44" s="6">
        <f t="shared" si="10"/>
        <v>4081</v>
      </c>
      <c r="R44" s="46">
        <f t="shared" si="11"/>
        <v>4081</v>
      </c>
      <c r="S44" s="22">
        <f t="shared" si="12"/>
        <v>8162</v>
      </c>
      <c r="T44" s="50">
        <f t="shared" si="13"/>
        <v>30660</v>
      </c>
      <c r="U44" s="51">
        <f t="shared" si="14"/>
        <v>30661</v>
      </c>
      <c r="V44" s="7">
        <f t="shared" si="15"/>
        <v>61321</v>
      </c>
    </row>
    <row r="45" spans="1:22" ht="15.75" customHeight="1">
      <c r="A45" s="95">
        <v>32</v>
      </c>
      <c r="B45" s="89">
        <v>560</v>
      </c>
      <c r="C45" s="75">
        <f t="shared" si="0"/>
        <v>18670</v>
      </c>
      <c r="D45" s="128" t="s">
        <v>44</v>
      </c>
      <c r="E45" s="129"/>
      <c r="F45" s="130"/>
      <c r="G45" s="6">
        <f t="shared" si="1"/>
        <v>27440</v>
      </c>
      <c r="H45" s="46">
        <f t="shared" si="2"/>
        <v>27440</v>
      </c>
      <c r="I45" s="22">
        <f t="shared" si="3"/>
        <v>54880</v>
      </c>
      <c r="J45" s="6">
        <f t="shared" si="4"/>
        <v>644</v>
      </c>
      <c r="K45" s="46">
        <f t="shared" si="5"/>
        <v>644</v>
      </c>
      <c r="L45" s="22">
        <f t="shared" si="6"/>
        <v>1288</v>
      </c>
      <c r="M45" s="6">
        <f t="shared" si="7"/>
        <v>28084</v>
      </c>
      <c r="N45" s="45">
        <f t="shared" si="8"/>
        <v>28084</v>
      </c>
      <c r="O45" s="7">
        <f t="shared" si="9"/>
        <v>56168</v>
      </c>
      <c r="P45" s="277"/>
      <c r="Q45" s="6">
        <f t="shared" si="10"/>
        <v>4312</v>
      </c>
      <c r="R45" s="46">
        <f t="shared" si="11"/>
        <v>4312</v>
      </c>
      <c r="S45" s="22">
        <f t="shared" si="12"/>
        <v>8624</v>
      </c>
      <c r="T45" s="6">
        <f t="shared" si="13"/>
        <v>32396</v>
      </c>
      <c r="U45" s="45">
        <f t="shared" si="14"/>
        <v>32396</v>
      </c>
      <c r="V45" s="7">
        <f t="shared" si="15"/>
        <v>64792</v>
      </c>
    </row>
    <row r="46" spans="1:22" ht="15.75" customHeight="1">
      <c r="A46" s="95">
        <v>33</v>
      </c>
      <c r="B46" s="89">
        <v>590</v>
      </c>
      <c r="C46" s="75">
        <f t="shared" si="0"/>
        <v>19670</v>
      </c>
      <c r="D46" s="128" t="s">
        <v>45</v>
      </c>
      <c r="E46" s="129"/>
      <c r="F46" s="130"/>
      <c r="G46" s="6">
        <f t="shared" si="1"/>
        <v>28910</v>
      </c>
      <c r="H46" s="46">
        <f t="shared" si="2"/>
        <v>28910</v>
      </c>
      <c r="I46" s="22">
        <f t="shared" si="3"/>
        <v>57820</v>
      </c>
      <c r="J46" s="6">
        <f t="shared" si="4"/>
        <v>678</v>
      </c>
      <c r="K46" s="46">
        <f t="shared" si="5"/>
        <v>679</v>
      </c>
      <c r="L46" s="22">
        <f t="shared" si="6"/>
        <v>1357</v>
      </c>
      <c r="M46" s="6">
        <f t="shared" si="7"/>
        <v>29588</v>
      </c>
      <c r="N46" s="45">
        <f t="shared" si="8"/>
        <v>29589</v>
      </c>
      <c r="O46" s="7">
        <f t="shared" si="9"/>
        <v>59177</v>
      </c>
      <c r="P46" s="277"/>
      <c r="Q46" s="6">
        <f t="shared" si="10"/>
        <v>4543</v>
      </c>
      <c r="R46" s="46">
        <f t="shared" si="11"/>
        <v>4543</v>
      </c>
      <c r="S46" s="22">
        <f t="shared" si="12"/>
        <v>9086</v>
      </c>
      <c r="T46" s="6">
        <f t="shared" si="13"/>
        <v>34131</v>
      </c>
      <c r="U46" s="45">
        <f t="shared" si="14"/>
        <v>34132</v>
      </c>
      <c r="V46" s="7">
        <f t="shared" si="15"/>
        <v>68263</v>
      </c>
    </row>
    <row r="47" spans="1:22" ht="15.75" customHeight="1">
      <c r="A47" s="95">
        <v>34</v>
      </c>
      <c r="B47" s="89">
        <v>620</v>
      </c>
      <c r="C47" s="75">
        <f t="shared" si="0"/>
        <v>20670</v>
      </c>
      <c r="D47" s="128" t="s">
        <v>46</v>
      </c>
      <c r="E47" s="129"/>
      <c r="F47" s="130"/>
      <c r="G47" s="6">
        <f t="shared" si="1"/>
        <v>30380</v>
      </c>
      <c r="H47" s="46">
        <f t="shared" si="2"/>
        <v>30380</v>
      </c>
      <c r="I47" s="22">
        <f t="shared" si="3"/>
        <v>60760</v>
      </c>
      <c r="J47" s="6">
        <f t="shared" si="4"/>
        <v>713</v>
      </c>
      <c r="K47" s="46">
        <f t="shared" si="5"/>
        <v>713</v>
      </c>
      <c r="L47" s="22">
        <f t="shared" si="6"/>
        <v>1426</v>
      </c>
      <c r="M47" s="6">
        <f t="shared" si="7"/>
        <v>31093</v>
      </c>
      <c r="N47" s="45">
        <f t="shared" si="8"/>
        <v>31093</v>
      </c>
      <c r="O47" s="7">
        <f t="shared" si="9"/>
        <v>62186</v>
      </c>
      <c r="P47" s="277"/>
      <c r="Q47" s="6">
        <f t="shared" si="10"/>
        <v>4774</v>
      </c>
      <c r="R47" s="46">
        <f t="shared" si="11"/>
        <v>4774</v>
      </c>
      <c r="S47" s="22">
        <f t="shared" si="12"/>
        <v>9548</v>
      </c>
      <c r="T47" s="6">
        <f t="shared" si="13"/>
        <v>35867</v>
      </c>
      <c r="U47" s="45">
        <f t="shared" si="14"/>
        <v>35867</v>
      </c>
      <c r="V47" s="7">
        <f t="shared" si="15"/>
        <v>71734</v>
      </c>
    </row>
    <row r="48" spans="1:22" ht="15.75" customHeight="1" thickBot="1">
      <c r="A48" s="96">
        <v>35</v>
      </c>
      <c r="B48" s="90">
        <v>650</v>
      </c>
      <c r="C48" s="76">
        <f t="shared" si="0"/>
        <v>21670</v>
      </c>
      <c r="D48" s="131" t="s">
        <v>47</v>
      </c>
      <c r="E48" s="132"/>
      <c r="F48" s="133"/>
      <c r="G48" s="47">
        <f t="shared" si="1"/>
        <v>31850</v>
      </c>
      <c r="H48" s="56">
        <f t="shared" si="2"/>
        <v>31850</v>
      </c>
      <c r="I48" s="57">
        <f t="shared" si="3"/>
        <v>63700</v>
      </c>
      <c r="J48" s="47">
        <f t="shared" si="4"/>
        <v>747</v>
      </c>
      <c r="K48" s="56">
        <f t="shared" si="5"/>
        <v>748</v>
      </c>
      <c r="L48" s="57">
        <f t="shared" si="6"/>
        <v>1495</v>
      </c>
      <c r="M48" s="47">
        <f t="shared" si="7"/>
        <v>32597</v>
      </c>
      <c r="N48" s="48">
        <f t="shared" si="8"/>
        <v>32598</v>
      </c>
      <c r="O48" s="49">
        <f t="shared" si="9"/>
        <v>65195</v>
      </c>
      <c r="P48" s="277"/>
      <c r="Q48" s="53">
        <f t="shared" si="10"/>
        <v>5005</v>
      </c>
      <c r="R48" s="60">
        <f t="shared" si="11"/>
        <v>5005</v>
      </c>
      <c r="S48" s="61">
        <f t="shared" si="12"/>
        <v>10010</v>
      </c>
      <c r="T48" s="47">
        <f t="shared" si="13"/>
        <v>37602</v>
      </c>
      <c r="U48" s="48">
        <f t="shared" si="14"/>
        <v>37603</v>
      </c>
      <c r="V48" s="55">
        <f t="shared" si="15"/>
        <v>75205</v>
      </c>
    </row>
    <row r="49" spans="1:22" ht="15.75" customHeight="1">
      <c r="A49" s="94">
        <v>36</v>
      </c>
      <c r="B49" s="82">
        <v>680</v>
      </c>
      <c r="C49" s="75">
        <f t="shared" si="0"/>
        <v>22670</v>
      </c>
      <c r="D49" s="227" t="s">
        <v>48</v>
      </c>
      <c r="E49" s="228"/>
      <c r="F49" s="229"/>
      <c r="G49" s="6">
        <f t="shared" si="1"/>
        <v>33320</v>
      </c>
      <c r="H49" s="46">
        <f t="shared" si="2"/>
        <v>33320</v>
      </c>
      <c r="I49" s="22">
        <f t="shared" si="3"/>
        <v>66640</v>
      </c>
      <c r="J49" s="6">
        <f t="shared" si="4"/>
        <v>782</v>
      </c>
      <c r="K49" s="46">
        <f t="shared" si="5"/>
        <v>782</v>
      </c>
      <c r="L49" s="22">
        <f t="shared" si="6"/>
        <v>1564</v>
      </c>
      <c r="M49" s="6">
        <f t="shared" si="7"/>
        <v>34102</v>
      </c>
      <c r="N49" s="45">
        <f t="shared" si="8"/>
        <v>34102</v>
      </c>
      <c r="O49" s="7">
        <f t="shared" si="9"/>
        <v>68204</v>
      </c>
      <c r="P49" s="277"/>
      <c r="Q49" s="50">
        <f t="shared" si="10"/>
        <v>5236</v>
      </c>
      <c r="R49" s="58">
        <f t="shared" si="11"/>
        <v>5236</v>
      </c>
      <c r="S49" s="59">
        <f t="shared" si="12"/>
        <v>10472</v>
      </c>
      <c r="T49" s="6">
        <f t="shared" si="13"/>
        <v>39338</v>
      </c>
      <c r="U49" s="45">
        <f t="shared" si="14"/>
        <v>39338</v>
      </c>
      <c r="V49" s="52">
        <f t="shared" si="15"/>
        <v>78676</v>
      </c>
    </row>
    <row r="50" spans="1:22" ht="15.75" customHeight="1">
      <c r="A50" s="95">
        <v>37</v>
      </c>
      <c r="B50" s="89">
        <v>710</v>
      </c>
      <c r="C50" s="75">
        <f t="shared" si="0"/>
        <v>23670</v>
      </c>
      <c r="D50" s="128" t="s">
        <v>49</v>
      </c>
      <c r="E50" s="129"/>
      <c r="F50" s="130"/>
      <c r="G50" s="6">
        <f t="shared" si="1"/>
        <v>34790</v>
      </c>
      <c r="H50" s="46">
        <f t="shared" si="2"/>
        <v>34790</v>
      </c>
      <c r="I50" s="22">
        <f t="shared" si="3"/>
        <v>69580</v>
      </c>
      <c r="J50" s="6">
        <f t="shared" si="4"/>
        <v>816</v>
      </c>
      <c r="K50" s="46">
        <f t="shared" si="5"/>
        <v>817</v>
      </c>
      <c r="L50" s="22">
        <f t="shared" si="6"/>
        <v>1633</v>
      </c>
      <c r="M50" s="6">
        <f t="shared" si="7"/>
        <v>35606</v>
      </c>
      <c r="N50" s="45">
        <f t="shared" si="8"/>
        <v>35607</v>
      </c>
      <c r="O50" s="7">
        <f t="shared" si="9"/>
        <v>71213</v>
      </c>
      <c r="P50" s="277"/>
      <c r="Q50" s="6">
        <f t="shared" si="10"/>
        <v>5467</v>
      </c>
      <c r="R50" s="46">
        <f t="shared" si="11"/>
        <v>5467</v>
      </c>
      <c r="S50" s="22">
        <f t="shared" si="12"/>
        <v>10934</v>
      </c>
      <c r="T50" s="6">
        <f t="shared" si="13"/>
        <v>41073</v>
      </c>
      <c r="U50" s="45">
        <f t="shared" si="14"/>
        <v>41074</v>
      </c>
      <c r="V50" s="7">
        <f t="shared" si="15"/>
        <v>82147</v>
      </c>
    </row>
    <row r="51" spans="1:22" ht="15.75" customHeight="1">
      <c r="A51" s="95">
        <v>38</v>
      </c>
      <c r="B51" s="89">
        <v>750</v>
      </c>
      <c r="C51" s="75">
        <f t="shared" si="0"/>
        <v>25000</v>
      </c>
      <c r="D51" s="128" t="s">
        <v>50</v>
      </c>
      <c r="E51" s="129"/>
      <c r="F51" s="130"/>
      <c r="G51" s="6">
        <f t="shared" si="1"/>
        <v>36750</v>
      </c>
      <c r="H51" s="46">
        <f t="shared" si="2"/>
        <v>36750</v>
      </c>
      <c r="I51" s="22">
        <f t="shared" si="3"/>
        <v>73500</v>
      </c>
      <c r="J51" s="6">
        <f t="shared" si="4"/>
        <v>862</v>
      </c>
      <c r="K51" s="46">
        <f t="shared" si="5"/>
        <v>863</v>
      </c>
      <c r="L51" s="22">
        <f t="shared" si="6"/>
        <v>1725</v>
      </c>
      <c r="M51" s="6">
        <f t="shared" si="7"/>
        <v>37612</v>
      </c>
      <c r="N51" s="45">
        <f t="shared" si="8"/>
        <v>37613</v>
      </c>
      <c r="O51" s="7">
        <f t="shared" si="9"/>
        <v>75225</v>
      </c>
      <c r="P51" s="277"/>
      <c r="Q51" s="6">
        <f t="shared" si="10"/>
        <v>5775</v>
      </c>
      <c r="R51" s="46">
        <f t="shared" si="11"/>
        <v>5775</v>
      </c>
      <c r="S51" s="22">
        <f t="shared" si="12"/>
        <v>11550</v>
      </c>
      <c r="T51" s="6">
        <f t="shared" si="13"/>
        <v>43387</v>
      </c>
      <c r="U51" s="45">
        <f t="shared" si="14"/>
        <v>43388</v>
      </c>
      <c r="V51" s="7">
        <f t="shared" si="15"/>
        <v>86775</v>
      </c>
    </row>
    <row r="52" spans="1:22" ht="15.75" customHeight="1">
      <c r="A52" s="95">
        <v>39</v>
      </c>
      <c r="B52" s="89">
        <v>790</v>
      </c>
      <c r="C52" s="75">
        <f t="shared" si="0"/>
        <v>26330</v>
      </c>
      <c r="D52" s="128" t="s">
        <v>51</v>
      </c>
      <c r="E52" s="129"/>
      <c r="F52" s="130"/>
      <c r="G52" s="6">
        <f t="shared" si="1"/>
        <v>38710</v>
      </c>
      <c r="H52" s="46">
        <f t="shared" si="2"/>
        <v>38710</v>
      </c>
      <c r="I52" s="22">
        <f t="shared" si="3"/>
        <v>77420</v>
      </c>
      <c r="J52" s="6">
        <f t="shared" si="4"/>
        <v>908</v>
      </c>
      <c r="K52" s="46">
        <f t="shared" si="5"/>
        <v>909</v>
      </c>
      <c r="L52" s="22">
        <f t="shared" si="6"/>
        <v>1817</v>
      </c>
      <c r="M52" s="6">
        <f t="shared" si="7"/>
        <v>39618</v>
      </c>
      <c r="N52" s="45">
        <f t="shared" si="8"/>
        <v>39619</v>
      </c>
      <c r="O52" s="7">
        <f t="shared" si="9"/>
        <v>79237</v>
      </c>
      <c r="P52" s="277"/>
      <c r="Q52" s="6">
        <f t="shared" si="10"/>
        <v>6083</v>
      </c>
      <c r="R52" s="46">
        <f t="shared" si="11"/>
        <v>6083</v>
      </c>
      <c r="S52" s="22">
        <f t="shared" si="12"/>
        <v>12166</v>
      </c>
      <c r="T52" s="6">
        <f t="shared" si="13"/>
        <v>45701</v>
      </c>
      <c r="U52" s="45">
        <f t="shared" si="14"/>
        <v>45702</v>
      </c>
      <c r="V52" s="7">
        <f t="shared" si="15"/>
        <v>91403</v>
      </c>
    </row>
    <row r="53" spans="1:22" ht="15.75" customHeight="1" thickBot="1">
      <c r="A53" s="102">
        <v>40</v>
      </c>
      <c r="B53" s="87">
        <v>830</v>
      </c>
      <c r="C53" s="81">
        <f t="shared" si="0"/>
        <v>27670</v>
      </c>
      <c r="D53" s="230" t="s">
        <v>52</v>
      </c>
      <c r="E53" s="231"/>
      <c r="F53" s="232"/>
      <c r="G53" s="53">
        <f t="shared" si="1"/>
        <v>40670</v>
      </c>
      <c r="H53" s="60">
        <f t="shared" si="2"/>
        <v>40670</v>
      </c>
      <c r="I53" s="61">
        <f t="shared" si="3"/>
        <v>81340</v>
      </c>
      <c r="J53" s="53">
        <f t="shared" si="4"/>
        <v>954</v>
      </c>
      <c r="K53" s="60">
        <f t="shared" si="5"/>
        <v>955</v>
      </c>
      <c r="L53" s="61">
        <f t="shared" si="6"/>
        <v>1909</v>
      </c>
      <c r="M53" s="53">
        <f t="shared" si="7"/>
        <v>41624</v>
      </c>
      <c r="N53" s="54">
        <f t="shared" si="8"/>
        <v>41625</v>
      </c>
      <c r="O53" s="55">
        <f t="shared" si="9"/>
        <v>83249</v>
      </c>
      <c r="P53" s="277"/>
      <c r="Q53" s="47">
        <f t="shared" si="10"/>
        <v>6391</v>
      </c>
      <c r="R53" s="56">
        <f t="shared" si="11"/>
        <v>6391</v>
      </c>
      <c r="S53" s="57">
        <f t="shared" si="12"/>
        <v>12782</v>
      </c>
      <c r="T53" s="53">
        <f t="shared" si="13"/>
        <v>48015</v>
      </c>
      <c r="U53" s="54">
        <f t="shared" si="14"/>
        <v>48016</v>
      </c>
      <c r="V53" s="49">
        <f t="shared" si="15"/>
        <v>96031</v>
      </c>
    </row>
    <row r="54" spans="1:22" ht="15.75" customHeight="1">
      <c r="A54" s="97">
        <v>41</v>
      </c>
      <c r="B54" s="88">
        <v>880</v>
      </c>
      <c r="C54" s="77">
        <f t="shared" si="0"/>
        <v>29330</v>
      </c>
      <c r="D54" s="125" t="s">
        <v>53</v>
      </c>
      <c r="E54" s="126"/>
      <c r="F54" s="127"/>
      <c r="G54" s="50">
        <f t="shared" si="1"/>
        <v>43120</v>
      </c>
      <c r="H54" s="58">
        <f t="shared" si="2"/>
        <v>43120</v>
      </c>
      <c r="I54" s="59">
        <f t="shared" si="3"/>
        <v>86240</v>
      </c>
      <c r="J54" s="50">
        <f t="shared" si="4"/>
        <v>1012</v>
      </c>
      <c r="K54" s="58">
        <f t="shared" si="5"/>
        <v>1012</v>
      </c>
      <c r="L54" s="59">
        <f t="shared" si="6"/>
        <v>2024</v>
      </c>
      <c r="M54" s="50">
        <f t="shared" si="7"/>
        <v>44132</v>
      </c>
      <c r="N54" s="51">
        <f t="shared" si="8"/>
        <v>44132</v>
      </c>
      <c r="O54" s="52">
        <f t="shared" si="9"/>
        <v>88264</v>
      </c>
      <c r="P54" s="277"/>
      <c r="Q54" s="6">
        <f t="shared" si="10"/>
        <v>6776</v>
      </c>
      <c r="R54" s="46">
        <f t="shared" si="11"/>
        <v>6776</v>
      </c>
      <c r="S54" s="22">
        <f t="shared" si="12"/>
        <v>13552</v>
      </c>
      <c r="T54" s="50">
        <f t="shared" si="13"/>
        <v>50908</v>
      </c>
      <c r="U54" s="51">
        <f t="shared" si="14"/>
        <v>50908</v>
      </c>
      <c r="V54" s="7">
        <f t="shared" si="15"/>
        <v>101816</v>
      </c>
    </row>
    <row r="55" spans="1:22" ht="15.75" customHeight="1">
      <c r="A55" s="95">
        <v>42</v>
      </c>
      <c r="B55" s="89">
        <v>930</v>
      </c>
      <c r="C55" s="75">
        <f t="shared" si="0"/>
        <v>31000</v>
      </c>
      <c r="D55" s="128" t="s">
        <v>54</v>
      </c>
      <c r="E55" s="129"/>
      <c r="F55" s="130"/>
      <c r="G55" s="6">
        <f t="shared" si="1"/>
        <v>45570</v>
      </c>
      <c r="H55" s="74">
        <f t="shared" si="2"/>
        <v>45570</v>
      </c>
      <c r="I55" s="22">
        <f t="shared" si="3"/>
        <v>91140</v>
      </c>
      <c r="J55" s="6">
        <f t="shared" si="4"/>
        <v>1069</v>
      </c>
      <c r="K55" s="74">
        <f t="shared" si="5"/>
        <v>1070</v>
      </c>
      <c r="L55" s="22">
        <f t="shared" si="6"/>
        <v>2139</v>
      </c>
      <c r="M55" s="6">
        <f t="shared" si="7"/>
        <v>46639</v>
      </c>
      <c r="N55" s="45">
        <f t="shared" si="8"/>
        <v>46640</v>
      </c>
      <c r="O55" s="7">
        <f t="shared" si="9"/>
        <v>93279</v>
      </c>
      <c r="P55" s="277"/>
      <c r="Q55" s="6">
        <f t="shared" si="10"/>
        <v>7161</v>
      </c>
      <c r="R55" s="46">
        <f t="shared" si="11"/>
        <v>7161</v>
      </c>
      <c r="S55" s="22">
        <f t="shared" si="12"/>
        <v>14322</v>
      </c>
      <c r="T55" s="6">
        <f t="shared" si="13"/>
        <v>53800</v>
      </c>
      <c r="U55" s="45">
        <f t="shared" si="14"/>
        <v>53801</v>
      </c>
      <c r="V55" s="7">
        <f t="shared" si="15"/>
        <v>107601</v>
      </c>
    </row>
    <row r="56" spans="1:22" ht="15.75" customHeight="1">
      <c r="A56" s="95">
        <v>43</v>
      </c>
      <c r="B56" s="89">
        <v>980</v>
      </c>
      <c r="C56" s="75">
        <f t="shared" si="0"/>
        <v>32670</v>
      </c>
      <c r="D56" s="128" t="s">
        <v>55</v>
      </c>
      <c r="E56" s="129"/>
      <c r="F56" s="130"/>
      <c r="G56" s="6">
        <f t="shared" si="1"/>
        <v>48020</v>
      </c>
      <c r="H56" s="74">
        <f t="shared" si="2"/>
        <v>48020</v>
      </c>
      <c r="I56" s="22">
        <f t="shared" si="3"/>
        <v>96040</v>
      </c>
      <c r="J56" s="6">
        <f t="shared" si="4"/>
        <v>1127</v>
      </c>
      <c r="K56" s="74">
        <f t="shared" si="5"/>
        <v>1127</v>
      </c>
      <c r="L56" s="22">
        <f t="shared" si="6"/>
        <v>2254</v>
      </c>
      <c r="M56" s="6">
        <f t="shared" si="7"/>
        <v>49147</v>
      </c>
      <c r="N56" s="45">
        <f t="shared" si="8"/>
        <v>49147</v>
      </c>
      <c r="O56" s="7">
        <f t="shared" si="9"/>
        <v>98294</v>
      </c>
      <c r="P56" s="277"/>
      <c r="Q56" s="6">
        <f t="shared" si="10"/>
        <v>7546</v>
      </c>
      <c r="R56" s="46">
        <f t="shared" si="11"/>
        <v>7546</v>
      </c>
      <c r="S56" s="22">
        <f t="shared" si="12"/>
        <v>15092</v>
      </c>
      <c r="T56" s="6">
        <f t="shared" si="13"/>
        <v>56693</v>
      </c>
      <c r="U56" s="45">
        <f t="shared" si="14"/>
        <v>56693</v>
      </c>
      <c r="V56" s="7">
        <f t="shared" si="15"/>
        <v>113386</v>
      </c>
    </row>
    <row r="57" spans="1:22" ht="15.75" customHeight="1">
      <c r="A57" s="95">
        <v>44</v>
      </c>
      <c r="B57" s="91">
        <v>1030</v>
      </c>
      <c r="C57" s="75">
        <f t="shared" si="0"/>
        <v>34330</v>
      </c>
      <c r="D57" s="128" t="s">
        <v>56</v>
      </c>
      <c r="E57" s="129"/>
      <c r="F57" s="130"/>
      <c r="G57" s="6">
        <f t="shared" si="1"/>
        <v>50470</v>
      </c>
      <c r="H57" s="74">
        <f t="shared" si="2"/>
        <v>50470</v>
      </c>
      <c r="I57" s="22">
        <f t="shared" si="3"/>
        <v>100940</v>
      </c>
      <c r="J57" s="6">
        <f t="shared" si="4"/>
        <v>1184</v>
      </c>
      <c r="K57" s="74">
        <f t="shared" si="5"/>
        <v>1185</v>
      </c>
      <c r="L57" s="22">
        <f t="shared" si="6"/>
        <v>2369</v>
      </c>
      <c r="M57" s="6">
        <f t="shared" si="7"/>
        <v>51654</v>
      </c>
      <c r="N57" s="45">
        <f t="shared" si="8"/>
        <v>51655</v>
      </c>
      <c r="O57" s="7">
        <f t="shared" si="9"/>
        <v>103309</v>
      </c>
      <c r="P57" s="277"/>
      <c r="Q57" s="6">
        <f t="shared" si="10"/>
        <v>7931</v>
      </c>
      <c r="R57" s="46">
        <f t="shared" si="11"/>
        <v>7931</v>
      </c>
      <c r="S57" s="22">
        <f t="shared" si="12"/>
        <v>15862</v>
      </c>
      <c r="T57" s="6">
        <f t="shared" si="13"/>
        <v>59585</v>
      </c>
      <c r="U57" s="45">
        <f t="shared" si="14"/>
        <v>59586</v>
      </c>
      <c r="V57" s="7">
        <f t="shared" si="15"/>
        <v>119171</v>
      </c>
    </row>
    <row r="58" spans="1:22" ht="15.75" customHeight="1" thickBot="1">
      <c r="A58" s="96">
        <v>45</v>
      </c>
      <c r="B58" s="92">
        <v>1090</v>
      </c>
      <c r="C58" s="76">
        <f t="shared" si="0"/>
        <v>36330</v>
      </c>
      <c r="D58" s="131" t="s">
        <v>57</v>
      </c>
      <c r="E58" s="132"/>
      <c r="F58" s="133"/>
      <c r="G58" s="47">
        <f t="shared" si="1"/>
        <v>53410</v>
      </c>
      <c r="H58" s="56">
        <f t="shared" si="2"/>
        <v>53410</v>
      </c>
      <c r="I58" s="57">
        <f t="shared" si="3"/>
        <v>106820</v>
      </c>
      <c r="J58" s="47">
        <f t="shared" si="4"/>
        <v>1253</v>
      </c>
      <c r="K58" s="56">
        <f t="shared" si="5"/>
        <v>1254</v>
      </c>
      <c r="L58" s="57">
        <f t="shared" si="6"/>
        <v>2507</v>
      </c>
      <c r="M58" s="47">
        <f t="shared" si="7"/>
        <v>54663</v>
      </c>
      <c r="N58" s="48">
        <f t="shared" si="8"/>
        <v>54664</v>
      </c>
      <c r="O58" s="49">
        <f t="shared" si="9"/>
        <v>109327</v>
      </c>
      <c r="P58" s="277"/>
      <c r="Q58" s="53">
        <f t="shared" si="10"/>
        <v>8393</v>
      </c>
      <c r="R58" s="60">
        <f t="shared" si="11"/>
        <v>8393</v>
      </c>
      <c r="S58" s="61">
        <f t="shared" si="12"/>
        <v>16786</v>
      </c>
      <c r="T58" s="47">
        <f t="shared" si="13"/>
        <v>63056</v>
      </c>
      <c r="U58" s="48">
        <f t="shared" si="14"/>
        <v>63057</v>
      </c>
      <c r="V58" s="55">
        <f t="shared" si="15"/>
        <v>126113</v>
      </c>
    </row>
    <row r="59" spans="1:22" ht="15.75" customHeight="1">
      <c r="A59" s="94">
        <v>46</v>
      </c>
      <c r="B59" s="93">
        <v>1150</v>
      </c>
      <c r="C59" s="75">
        <f t="shared" si="0"/>
        <v>38330</v>
      </c>
      <c r="D59" s="125" t="s">
        <v>58</v>
      </c>
      <c r="E59" s="126"/>
      <c r="F59" s="127"/>
      <c r="G59" s="50">
        <f t="shared" si="1"/>
        <v>56350</v>
      </c>
      <c r="H59" s="58">
        <f t="shared" si="2"/>
        <v>56350</v>
      </c>
      <c r="I59" s="59">
        <f t="shared" si="3"/>
        <v>112700</v>
      </c>
      <c r="J59" s="50">
        <f t="shared" si="4"/>
        <v>1322</v>
      </c>
      <c r="K59" s="58">
        <f t="shared" si="5"/>
        <v>1323</v>
      </c>
      <c r="L59" s="59">
        <f t="shared" si="6"/>
        <v>2645</v>
      </c>
      <c r="M59" s="50">
        <f t="shared" si="7"/>
        <v>57672</v>
      </c>
      <c r="N59" s="51">
        <f t="shared" si="8"/>
        <v>57673</v>
      </c>
      <c r="O59" s="52">
        <f t="shared" si="9"/>
        <v>115345</v>
      </c>
      <c r="P59" s="277"/>
      <c r="Q59" s="50">
        <f t="shared" si="10"/>
        <v>8855</v>
      </c>
      <c r="R59" s="58">
        <f t="shared" si="11"/>
        <v>8855</v>
      </c>
      <c r="S59" s="59">
        <f t="shared" si="12"/>
        <v>17710</v>
      </c>
      <c r="T59" s="6">
        <f t="shared" si="13"/>
        <v>66527</v>
      </c>
      <c r="U59" s="45">
        <f t="shared" si="14"/>
        <v>66528</v>
      </c>
      <c r="V59" s="52">
        <f t="shared" si="15"/>
        <v>133055</v>
      </c>
    </row>
    <row r="60" spans="1:22" ht="15.75" customHeight="1">
      <c r="A60" s="95">
        <v>47</v>
      </c>
      <c r="B60" s="91">
        <v>1210</v>
      </c>
      <c r="C60" s="75">
        <f t="shared" si="0"/>
        <v>40330</v>
      </c>
      <c r="D60" s="140" t="s">
        <v>59</v>
      </c>
      <c r="E60" s="141"/>
      <c r="F60" s="130"/>
      <c r="G60" s="6">
        <f t="shared" si="1"/>
        <v>59290</v>
      </c>
      <c r="H60" s="46">
        <f t="shared" si="2"/>
        <v>59290</v>
      </c>
      <c r="I60" s="22">
        <f t="shared" si="3"/>
        <v>118580</v>
      </c>
      <c r="J60" s="6">
        <f t="shared" si="4"/>
        <v>1391</v>
      </c>
      <c r="K60" s="46">
        <f t="shared" si="5"/>
        <v>1392</v>
      </c>
      <c r="L60" s="22">
        <f t="shared" si="6"/>
        <v>2783</v>
      </c>
      <c r="M60" s="6">
        <f t="shared" si="7"/>
        <v>60681</v>
      </c>
      <c r="N60" s="45">
        <f t="shared" si="8"/>
        <v>60682</v>
      </c>
      <c r="O60" s="7">
        <f t="shared" si="9"/>
        <v>121363</v>
      </c>
      <c r="P60" s="277"/>
      <c r="Q60" s="6">
        <f t="shared" si="10"/>
        <v>9317</v>
      </c>
      <c r="R60" s="46">
        <f t="shared" si="11"/>
        <v>9317</v>
      </c>
      <c r="S60" s="22">
        <f t="shared" si="12"/>
        <v>18634</v>
      </c>
      <c r="T60" s="6">
        <f t="shared" si="13"/>
        <v>69998</v>
      </c>
      <c r="U60" s="45">
        <f t="shared" si="14"/>
        <v>69999</v>
      </c>
      <c r="V60" s="7">
        <f t="shared" si="15"/>
        <v>139997</v>
      </c>
    </row>
    <row r="61" spans="1:22" ht="15.75" customHeight="1">
      <c r="A61" s="95">
        <v>48</v>
      </c>
      <c r="B61" s="91">
        <v>1270</v>
      </c>
      <c r="C61" s="75">
        <f t="shared" si="0"/>
        <v>42330</v>
      </c>
      <c r="D61" s="140" t="s">
        <v>60</v>
      </c>
      <c r="E61" s="141"/>
      <c r="F61" s="130"/>
      <c r="G61" s="6">
        <f t="shared" si="1"/>
        <v>62230</v>
      </c>
      <c r="H61" s="46">
        <f t="shared" si="2"/>
        <v>62230</v>
      </c>
      <c r="I61" s="22">
        <f t="shared" si="3"/>
        <v>124460</v>
      </c>
      <c r="J61" s="6">
        <f t="shared" si="4"/>
        <v>1460</v>
      </c>
      <c r="K61" s="46">
        <f t="shared" si="5"/>
        <v>1461</v>
      </c>
      <c r="L61" s="22">
        <f t="shared" si="6"/>
        <v>2921</v>
      </c>
      <c r="M61" s="6">
        <f t="shared" si="7"/>
        <v>63690</v>
      </c>
      <c r="N61" s="45">
        <f t="shared" si="8"/>
        <v>63691</v>
      </c>
      <c r="O61" s="7">
        <f t="shared" si="9"/>
        <v>127381</v>
      </c>
      <c r="P61" s="277"/>
      <c r="Q61" s="6">
        <f t="shared" si="10"/>
        <v>9779</v>
      </c>
      <c r="R61" s="46">
        <f t="shared" si="11"/>
        <v>9779</v>
      </c>
      <c r="S61" s="22">
        <f t="shared" si="12"/>
        <v>19558</v>
      </c>
      <c r="T61" s="6">
        <f t="shared" si="13"/>
        <v>73469</v>
      </c>
      <c r="U61" s="45">
        <f t="shared" si="14"/>
        <v>73470</v>
      </c>
      <c r="V61" s="7">
        <f t="shared" si="15"/>
        <v>146939</v>
      </c>
    </row>
    <row r="62" spans="1:22" ht="15.75" customHeight="1">
      <c r="A62" s="95">
        <v>49</v>
      </c>
      <c r="B62" s="91">
        <v>1330</v>
      </c>
      <c r="C62" s="75">
        <f t="shared" si="0"/>
        <v>44330</v>
      </c>
      <c r="D62" s="140" t="s">
        <v>61</v>
      </c>
      <c r="E62" s="141"/>
      <c r="F62" s="130"/>
      <c r="G62" s="6">
        <f t="shared" si="1"/>
        <v>65170</v>
      </c>
      <c r="H62" s="46">
        <f t="shared" si="2"/>
        <v>65170</v>
      </c>
      <c r="I62" s="22">
        <f t="shared" si="3"/>
        <v>130340</v>
      </c>
      <c r="J62" s="6">
        <f t="shared" si="4"/>
        <v>1529</v>
      </c>
      <c r="K62" s="46">
        <f t="shared" si="5"/>
        <v>1530</v>
      </c>
      <c r="L62" s="22">
        <f t="shared" si="6"/>
        <v>3059</v>
      </c>
      <c r="M62" s="6">
        <f t="shared" si="7"/>
        <v>66699</v>
      </c>
      <c r="N62" s="45">
        <f t="shared" si="8"/>
        <v>66700</v>
      </c>
      <c r="O62" s="7">
        <f t="shared" si="9"/>
        <v>133399</v>
      </c>
      <c r="P62" s="277"/>
      <c r="Q62" s="6">
        <f t="shared" si="10"/>
        <v>10241</v>
      </c>
      <c r="R62" s="46">
        <f t="shared" si="11"/>
        <v>10241</v>
      </c>
      <c r="S62" s="22">
        <f t="shared" si="12"/>
        <v>20482</v>
      </c>
      <c r="T62" s="6">
        <f t="shared" si="13"/>
        <v>76940</v>
      </c>
      <c r="U62" s="45">
        <f t="shared" si="14"/>
        <v>76941</v>
      </c>
      <c r="V62" s="7">
        <f t="shared" si="15"/>
        <v>153881</v>
      </c>
    </row>
    <row r="63" spans="1:22" ht="15.75" customHeight="1" thickBot="1">
      <c r="A63" s="96">
        <v>50</v>
      </c>
      <c r="B63" s="92">
        <v>1390</v>
      </c>
      <c r="C63" s="76">
        <f t="shared" si="0"/>
        <v>46330</v>
      </c>
      <c r="D63" s="206" t="s">
        <v>62</v>
      </c>
      <c r="E63" s="207"/>
      <c r="F63" s="133"/>
      <c r="G63" s="47">
        <f t="shared" si="1"/>
        <v>68110</v>
      </c>
      <c r="H63" s="56">
        <f t="shared" si="2"/>
        <v>68110</v>
      </c>
      <c r="I63" s="57">
        <f t="shared" si="3"/>
        <v>136220</v>
      </c>
      <c r="J63" s="47">
        <f t="shared" si="4"/>
        <v>1598</v>
      </c>
      <c r="K63" s="56">
        <f t="shared" si="5"/>
        <v>1599</v>
      </c>
      <c r="L63" s="57">
        <f t="shared" si="6"/>
        <v>3197</v>
      </c>
      <c r="M63" s="47">
        <f t="shared" si="7"/>
        <v>69708</v>
      </c>
      <c r="N63" s="48">
        <f t="shared" si="8"/>
        <v>69709</v>
      </c>
      <c r="O63" s="49">
        <f t="shared" si="9"/>
        <v>139417</v>
      </c>
      <c r="P63" s="278"/>
      <c r="Q63" s="47">
        <f t="shared" si="10"/>
        <v>10703</v>
      </c>
      <c r="R63" s="56">
        <f t="shared" si="11"/>
        <v>10703</v>
      </c>
      <c r="S63" s="57">
        <f t="shared" si="12"/>
        <v>21406</v>
      </c>
      <c r="T63" s="8">
        <f t="shared" si="13"/>
        <v>80411</v>
      </c>
      <c r="U63" s="103">
        <f t="shared" si="14"/>
        <v>80412</v>
      </c>
      <c r="V63" s="49">
        <f t="shared" si="15"/>
        <v>160823</v>
      </c>
    </row>
    <row r="64" spans="1:22" ht="12" customHeight="1" thickBot="1">
      <c r="A64" s="20"/>
      <c r="B64" s="10"/>
      <c r="C64" s="11"/>
      <c r="D64" s="11"/>
      <c r="E64" s="11"/>
      <c r="F64" s="12"/>
      <c r="G64" s="13"/>
      <c r="H64" s="14"/>
      <c r="I64" s="23"/>
      <c r="J64" s="13"/>
      <c r="K64" s="14"/>
      <c r="L64" s="13"/>
      <c r="M64" s="13"/>
      <c r="N64" s="14"/>
      <c r="O64" s="13"/>
      <c r="P64" s="13"/>
      <c r="Q64" s="13"/>
      <c r="R64" s="13"/>
      <c r="S64" s="13"/>
      <c r="T64" s="15"/>
      <c r="U64" s="15"/>
      <c r="V64" s="13"/>
    </row>
    <row r="65" spans="1:28" ht="18.75" customHeight="1">
      <c r="A65" s="20"/>
      <c r="B65" s="259" t="s">
        <v>94</v>
      </c>
      <c r="C65" s="260"/>
      <c r="D65" s="260"/>
      <c r="E65" s="260"/>
      <c r="F65" s="261"/>
      <c r="G65" s="170" t="s">
        <v>85</v>
      </c>
      <c r="H65" s="178" t="s">
        <v>91</v>
      </c>
      <c r="I65" s="178"/>
      <c r="J65" s="178"/>
      <c r="K65" s="178"/>
      <c r="L65" s="178"/>
      <c r="M65" s="178"/>
      <c r="N65" s="178"/>
      <c r="O65" s="172" t="s">
        <v>88</v>
      </c>
      <c r="P65" s="173"/>
      <c r="Q65" s="173"/>
      <c r="R65" s="174"/>
      <c r="S65" s="208" t="s">
        <v>90</v>
      </c>
      <c r="T65" s="209"/>
      <c r="U65" s="210"/>
      <c r="V65" s="16"/>
    </row>
    <row r="66" spans="1:28" ht="18.75" customHeight="1">
      <c r="A66" s="20"/>
      <c r="B66" s="262"/>
      <c r="C66" s="263"/>
      <c r="D66" s="263"/>
      <c r="E66" s="263"/>
      <c r="F66" s="264"/>
      <c r="G66" s="171"/>
      <c r="H66" s="179"/>
      <c r="I66" s="179"/>
      <c r="J66" s="179"/>
      <c r="K66" s="179"/>
      <c r="L66" s="179"/>
      <c r="M66" s="179"/>
      <c r="N66" s="179"/>
      <c r="O66" s="175"/>
      <c r="P66" s="176"/>
      <c r="Q66" s="176"/>
      <c r="R66" s="177"/>
      <c r="S66" s="211"/>
      <c r="T66" s="211"/>
      <c r="U66" s="212"/>
      <c r="V66" s="16"/>
    </row>
    <row r="67" spans="1:28" ht="16.5" customHeight="1">
      <c r="A67" s="10"/>
      <c r="B67" s="215" t="s">
        <v>86</v>
      </c>
      <c r="C67" s="216"/>
      <c r="D67" s="216"/>
      <c r="E67" s="216"/>
      <c r="F67" s="216"/>
      <c r="G67" s="112" t="s">
        <v>85</v>
      </c>
      <c r="H67" s="192" t="s">
        <v>92</v>
      </c>
      <c r="I67" s="193"/>
      <c r="J67" s="193"/>
      <c r="K67" s="193"/>
      <c r="L67" s="193"/>
      <c r="M67" s="193"/>
      <c r="N67" s="194"/>
      <c r="O67" s="197" t="s">
        <v>89</v>
      </c>
      <c r="P67" s="198"/>
      <c r="Q67" s="198"/>
      <c r="R67" s="199"/>
      <c r="S67" s="211"/>
      <c r="T67" s="211"/>
      <c r="U67" s="212"/>
      <c r="V67" s="16"/>
    </row>
    <row r="68" spans="1:28" ht="16.5" customHeight="1">
      <c r="A68" s="20"/>
      <c r="B68" s="217"/>
      <c r="C68" s="218"/>
      <c r="D68" s="218"/>
      <c r="E68" s="218"/>
      <c r="F68" s="218"/>
      <c r="G68" s="113"/>
      <c r="H68" s="195"/>
      <c r="I68" s="179"/>
      <c r="J68" s="179"/>
      <c r="K68" s="179"/>
      <c r="L68" s="179"/>
      <c r="M68" s="179"/>
      <c r="N68" s="196"/>
      <c r="O68" s="200"/>
      <c r="P68" s="201"/>
      <c r="Q68" s="201"/>
      <c r="R68" s="202"/>
      <c r="S68" s="211"/>
      <c r="T68" s="211"/>
      <c r="U68" s="212"/>
      <c r="V68" s="13"/>
    </row>
    <row r="69" spans="1:28" ht="13.5" customHeight="1">
      <c r="A69" s="20"/>
      <c r="B69" s="217"/>
      <c r="C69" s="218"/>
      <c r="D69" s="218"/>
      <c r="E69" s="218"/>
      <c r="F69" s="218"/>
      <c r="G69" s="113"/>
      <c r="H69" s="188" t="s">
        <v>87</v>
      </c>
      <c r="I69" s="189"/>
      <c r="J69" s="189"/>
      <c r="K69" s="189"/>
      <c r="L69" s="189"/>
      <c r="M69" s="189"/>
      <c r="N69" s="190"/>
      <c r="O69" s="200"/>
      <c r="P69" s="201"/>
      <c r="Q69" s="201"/>
      <c r="R69" s="202"/>
      <c r="S69" s="211"/>
      <c r="T69" s="211"/>
      <c r="U69" s="212"/>
      <c r="V69" s="13"/>
    </row>
    <row r="70" spans="1:28" ht="16.5" customHeight="1">
      <c r="A70" s="20"/>
      <c r="B70" s="217"/>
      <c r="C70" s="218"/>
      <c r="D70" s="218"/>
      <c r="E70" s="218"/>
      <c r="F70" s="218"/>
      <c r="G70" s="113"/>
      <c r="H70" s="179" t="s">
        <v>93</v>
      </c>
      <c r="I70" s="179"/>
      <c r="J70" s="179"/>
      <c r="K70" s="179"/>
      <c r="L70" s="179"/>
      <c r="M70" s="179"/>
      <c r="N70" s="179"/>
      <c r="O70" s="200"/>
      <c r="P70" s="201"/>
      <c r="Q70" s="201"/>
      <c r="R70" s="202"/>
      <c r="S70" s="211"/>
      <c r="T70" s="211"/>
      <c r="U70" s="212"/>
      <c r="V70" s="13"/>
    </row>
    <row r="71" spans="1:28" ht="16.5" customHeight="1" thickBot="1">
      <c r="A71" s="20"/>
      <c r="B71" s="219"/>
      <c r="C71" s="220"/>
      <c r="D71" s="220"/>
      <c r="E71" s="220"/>
      <c r="F71" s="220"/>
      <c r="G71" s="114"/>
      <c r="H71" s="191"/>
      <c r="I71" s="191"/>
      <c r="J71" s="191"/>
      <c r="K71" s="191"/>
      <c r="L71" s="191"/>
      <c r="M71" s="191"/>
      <c r="N71" s="191"/>
      <c r="O71" s="203"/>
      <c r="P71" s="204"/>
      <c r="Q71" s="204"/>
      <c r="R71" s="205"/>
      <c r="S71" s="213"/>
      <c r="T71" s="213"/>
      <c r="U71" s="214"/>
      <c r="V71" s="13"/>
    </row>
    <row r="72" spans="1:28" ht="12.75" customHeight="1" thickBot="1">
      <c r="A72" s="20"/>
      <c r="B72" s="11"/>
      <c r="D72" s="11"/>
      <c r="E72" s="11"/>
      <c r="F72" s="12"/>
      <c r="G72" s="13"/>
      <c r="H72" s="14"/>
      <c r="I72" s="23"/>
      <c r="J72" s="13"/>
      <c r="K72" s="14"/>
      <c r="L72" s="13"/>
      <c r="M72" s="13"/>
      <c r="N72" s="14"/>
      <c r="O72" s="13"/>
      <c r="P72" s="13"/>
      <c r="Q72" s="13"/>
      <c r="R72" s="13"/>
      <c r="S72" s="13"/>
      <c r="T72" s="15"/>
      <c r="U72" s="15"/>
      <c r="V72" s="13"/>
    </row>
    <row r="73" spans="1:28" ht="21.75" customHeight="1">
      <c r="D73" s="20"/>
      <c r="E73" s="31"/>
      <c r="F73" s="32"/>
      <c r="G73" s="185" t="s">
        <v>98</v>
      </c>
      <c r="H73" s="186"/>
      <c r="I73" s="186"/>
      <c r="J73" s="186"/>
      <c r="K73" s="186"/>
      <c r="L73" s="186"/>
      <c r="M73" s="186"/>
      <c r="N73" s="186"/>
      <c r="O73" s="186"/>
      <c r="P73" s="186"/>
      <c r="Q73" s="186"/>
      <c r="R73" s="186"/>
      <c r="S73" s="187"/>
      <c r="T73" s="26"/>
      <c r="U73" s="26"/>
      <c r="V73" s="26"/>
      <c r="W73" s="13"/>
      <c r="X73" s="16"/>
    </row>
    <row r="74" spans="1:28" ht="21.75" customHeight="1" thickBot="1">
      <c r="D74" s="20"/>
      <c r="E74" s="31"/>
      <c r="F74" s="32"/>
      <c r="G74" s="269"/>
      <c r="H74" s="270"/>
      <c r="I74" s="270"/>
      <c r="J74" s="182" t="s">
        <v>99</v>
      </c>
      <c r="K74" s="183"/>
      <c r="L74" s="184"/>
      <c r="M74" s="183" t="s">
        <v>100</v>
      </c>
      <c r="N74" s="183"/>
      <c r="O74" s="183"/>
      <c r="P74" s="180" t="s">
        <v>101</v>
      </c>
      <c r="Q74" s="180"/>
      <c r="R74" s="180"/>
      <c r="S74" s="181"/>
      <c r="T74" s="13"/>
      <c r="U74" s="14"/>
      <c r="V74" s="13"/>
      <c r="W74" s="15"/>
      <c r="X74" s="15"/>
      <c r="Y74" s="15"/>
      <c r="Z74" s="15"/>
      <c r="AA74" s="13"/>
      <c r="AB74" s="16"/>
    </row>
    <row r="75" spans="1:28" ht="17.25" customHeight="1">
      <c r="D75" s="20"/>
      <c r="E75" s="233" t="s">
        <v>80</v>
      </c>
      <c r="F75" s="234"/>
      <c r="G75" s="239">
        <f>G77/2</f>
        <v>49</v>
      </c>
      <c r="H75" s="240"/>
      <c r="I75" s="106" t="s">
        <v>13</v>
      </c>
      <c r="J75" s="223">
        <f>J77/2</f>
        <v>30.094999999999999</v>
      </c>
      <c r="K75" s="224"/>
      <c r="L75" s="107" t="s">
        <v>13</v>
      </c>
      <c r="M75" s="221">
        <f>M77/2</f>
        <v>18.254999999999999</v>
      </c>
      <c r="N75" s="221"/>
      <c r="O75" s="106" t="s">
        <v>13</v>
      </c>
      <c r="P75" s="265">
        <f>P77/2</f>
        <v>0.65</v>
      </c>
      <c r="Q75" s="265"/>
      <c r="R75" s="266"/>
      <c r="S75" s="108" t="s">
        <v>13</v>
      </c>
      <c r="T75" s="13"/>
      <c r="U75" s="14"/>
      <c r="V75" s="13"/>
      <c r="W75" s="15"/>
      <c r="X75" s="15"/>
      <c r="Y75" s="15"/>
      <c r="Z75" s="15"/>
      <c r="AA75" s="13"/>
      <c r="AB75" s="16"/>
    </row>
    <row r="76" spans="1:28" ht="17.25" customHeight="1">
      <c r="D76" s="20"/>
      <c r="E76" s="235" t="s">
        <v>74</v>
      </c>
      <c r="F76" s="236"/>
      <c r="G76" s="239">
        <f>G77/2</f>
        <v>49</v>
      </c>
      <c r="H76" s="240"/>
      <c r="I76" s="106" t="s">
        <v>82</v>
      </c>
      <c r="J76" s="223">
        <f>J77/2</f>
        <v>30.094999999999999</v>
      </c>
      <c r="K76" s="224"/>
      <c r="L76" s="107" t="s">
        <v>82</v>
      </c>
      <c r="M76" s="221">
        <f>M77/2</f>
        <v>18.254999999999999</v>
      </c>
      <c r="N76" s="221"/>
      <c r="O76" s="106" t="s">
        <v>82</v>
      </c>
      <c r="P76" s="265">
        <f>P77/2</f>
        <v>0.65</v>
      </c>
      <c r="Q76" s="265"/>
      <c r="R76" s="266"/>
      <c r="S76" s="108" t="s">
        <v>82</v>
      </c>
      <c r="T76" s="13"/>
      <c r="U76" s="14"/>
      <c r="V76" s="13"/>
      <c r="W76" s="15"/>
      <c r="X76" s="15"/>
      <c r="Y76" s="15"/>
      <c r="Z76" s="15"/>
      <c r="AA76" s="13"/>
      <c r="AB76" s="16"/>
    </row>
    <row r="77" spans="1:28" ht="17.25" customHeight="1" thickBot="1">
      <c r="D77" s="20"/>
      <c r="E77" s="237" t="s">
        <v>81</v>
      </c>
      <c r="F77" s="238"/>
      <c r="G77" s="241">
        <v>98</v>
      </c>
      <c r="H77" s="242"/>
      <c r="I77" s="109" t="s">
        <v>82</v>
      </c>
      <c r="J77" s="225">
        <v>60.19</v>
      </c>
      <c r="K77" s="226"/>
      <c r="L77" s="110" t="s">
        <v>82</v>
      </c>
      <c r="M77" s="222">
        <v>36.51</v>
      </c>
      <c r="N77" s="222"/>
      <c r="O77" s="109" t="s">
        <v>82</v>
      </c>
      <c r="P77" s="267">
        <v>1.3</v>
      </c>
      <c r="Q77" s="267"/>
      <c r="R77" s="268"/>
      <c r="S77" s="111" t="s">
        <v>82</v>
      </c>
      <c r="T77" s="13"/>
      <c r="U77" s="14"/>
      <c r="V77" s="13"/>
      <c r="W77" s="15"/>
      <c r="X77" s="15"/>
      <c r="Y77" s="15"/>
      <c r="Z77" s="15"/>
      <c r="AA77" s="13"/>
      <c r="AB77" s="16"/>
    </row>
    <row r="78" spans="1:28" ht="12" customHeight="1">
      <c r="A78" s="20"/>
      <c r="B78" s="11"/>
      <c r="D78" s="11"/>
      <c r="E78" s="11"/>
      <c r="F78" s="12"/>
      <c r="G78" s="13"/>
      <c r="H78" s="14"/>
      <c r="I78" s="23"/>
      <c r="J78" s="13"/>
      <c r="K78" s="14"/>
      <c r="L78" s="13"/>
      <c r="M78" s="13"/>
      <c r="N78" s="14"/>
      <c r="O78" s="13"/>
      <c r="P78" s="13"/>
      <c r="Q78" s="13"/>
      <c r="R78" s="13"/>
      <c r="S78" s="13"/>
      <c r="T78" s="15"/>
      <c r="U78" s="15"/>
      <c r="V78" s="13"/>
    </row>
    <row r="79" spans="1:28" ht="18" customHeight="1">
      <c r="A79" s="33" t="s">
        <v>65</v>
      </c>
      <c r="B79" s="43" t="s">
        <v>66</v>
      </c>
      <c r="C79" s="32"/>
      <c r="D79" s="31"/>
      <c r="E79" s="31"/>
      <c r="F79" s="34"/>
      <c r="G79" s="35"/>
      <c r="H79" s="36"/>
      <c r="I79" s="37"/>
      <c r="J79" s="35"/>
      <c r="K79" s="36"/>
      <c r="L79" s="35"/>
      <c r="M79" s="13"/>
      <c r="N79" s="14"/>
      <c r="O79" s="13"/>
      <c r="P79" s="13"/>
      <c r="Q79" s="13"/>
      <c r="R79" s="13"/>
      <c r="S79" s="13"/>
      <c r="T79" s="15"/>
      <c r="U79" s="15"/>
      <c r="V79" s="13"/>
    </row>
    <row r="80" spans="1:28" ht="18" customHeight="1">
      <c r="A80" s="33" t="s">
        <v>65</v>
      </c>
      <c r="B80" s="44" t="s">
        <v>67</v>
      </c>
      <c r="C80" s="32"/>
      <c r="D80" s="31"/>
      <c r="E80" s="31"/>
      <c r="F80" s="34"/>
      <c r="G80" s="35"/>
      <c r="H80" s="36"/>
      <c r="I80" s="37"/>
      <c r="J80" s="35"/>
      <c r="K80" s="36"/>
      <c r="L80" s="35"/>
      <c r="M80" s="13"/>
      <c r="N80" s="14"/>
      <c r="O80" s="13"/>
      <c r="P80" s="13"/>
      <c r="Q80" s="13"/>
      <c r="R80" s="13"/>
      <c r="S80" s="13"/>
      <c r="T80" s="15"/>
      <c r="U80" s="15"/>
      <c r="V80" s="13"/>
    </row>
    <row r="81" spans="1:22" ht="18" customHeight="1">
      <c r="A81" s="33" t="s">
        <v>65</v>
      </c>
      <c r="B81" s="44" t="s">
        <v>63</v>
      </c>
      <c r="C81" s="32"/>
      <c r="D81" s="31"/>
      <c r="E81" s="31"/>
      <c r="F81" s="34"/>
      <c r="G81" s="35"/>
      <c r="H81" s="36"/>
      <c r="I81" s="37"/>
      <c r="J81" s="35"/>
      <c r="K81" s="36"/>
      <c r="L81" s="35"/>
      <c r="M81" s="13"/>
      <c r="N81" s="14"/>
      <c r="O81" s="13"/>
      <c r="P81" s="13"/>
      <c r="Q81" s="13"/>
      <c r="R81" s="13"/>
      <c r="S81" s="13"/>
      <c r="T81" s="15"/>
      <c r="U81" s="15"/>
      <c r="V81" s="13"/>
    </row>
    <row r="82" spans="1:22" ht="18" customHeight="1">
      <c r="A82" s="38"/>
      <c r="B82" s="44" t="s">
        <v>70</v>
      </c>
      <c r="C82" s="32"/>
      <c r="D82" s="31"/>
      <c r="E82" s="31"/>
      <c r="F82" s="34"/>
      <c r="G82" s="35"/>
      <c r="H82" s="36"/>
      <c r="I82" s="37"/>
      <c r="J82" s="35"/>
      <c r="K82" s="36"/>
      <c r="L82" s="35"/>
      <c r="M82" s="13"/>
      <c r="N82" s="14"/>
      <c r="O82" s="13"/>
      <c r="P82" s="13"/>
      <c r="Q82" s="13"/>
      <c r="R82" s="13"/>
      <c r="S82" s="13"/>
      <c r="T82" s="15"/>
      <c r="U82" s="15"/>
      <c r="V82" s="13"/>
    </row>
    <row r="83" spans="1:22" ht="18" customHeight="1">
      <c r="A83" s="33" t="s">
        <v>65</v>
      </c>
      <c r="B83" s="44" t="s">
        <v>68</v>
      </c>
      <c r="C83" s="32"/>
      <c r="D83" s="31"/>
      <c r="E83" s="31"/>
      <c r="F83" s="34"/>
      <c r="G83" s="35"/>
      <c r="H83" s="36"/>
      <c r="I83" s="37"/>
      <c r="J83" s="35"/>
      <c r="K83" s="36"/>
      <c r="L83" s="35"/>
      <c r="M83" s="13"/>
      <c r="N83" s="14"/>
      <c r="O83" s="13"/>
      <c r="P83" s="13"/>
      <c r="Q83" s="13"/>
      <c r="R83" s="13"/>
      <c r="S83" s="13"/>
      <c r="T83" s="15"/>
      <c r="U83" s="15"/>
      <c r="V83" s="13"/>
    </row>
    <row r="84" spans="1:22" ht="18" customHeight="1">
      <c r="A84" s="33" t="s">
        <v>65</v>
      </c>
      <c r="B84" s="44" t="s">
        <v>69</v>
      </c>
      <c r="C84" s="31"/>
      <c r="D84" s="31"/>
      <c r="E84" s="31"/>
      <c r="F84" s="34"/>
      <c r="G84" s="35"/>
      <c r="H84" s="36"/>
      <c r="I84" s="37"/>
      <c r="J84" s="35"/>
      <c r="K84" s="36"/>
      <c r="L84" s="35"/>
      <c r="M84" s="13"/>
      <c r="N84" s="14"/>
      <c r="O84" s="1"/>
      <c r="P84" s="1"/>
      <c r="Q84" s="1"/>
      <c r="R84" s="1"/>
      <c r="S84" s="1"/>
      <c r="T84" s="1"/>
      <c r="U84" s="1"/>
      <c r="V84" s="1"/>
    </row>
    <row r="85" spans="1:22" ht="18" customHeight="1">
      <c r="A85" s="33" t="s">
        <v>65</v>
      </c>
      <c r="B85" s="44" t="s">
        <v>64</v>
      </c>
      <c r="C85" s="31"/>
      <c r="D85" s="31"/>
      <c r="E85" s="31"/>
      <c r="F85" s="34"/>
      <c r="G85" s="35"/>
      <c r="H85" s="36"/>
      <c r="I85" s="37"/>
      <c r="J85" s="35"/>
      <c r="K85" s="36"/>
      <c r="L85" s="35"/>
      <c r="M85" s="13"/>
      <c r="N85" s="14"/>
      <c r="O85" s="274" t="s">
        <v>0</v>
      </c>
      <c r="P85" s="274"/>
      <c r="Q85" s="274"/>
      <c r="R85" s="274"/>
      <c r="S85" s="274"/>
      <c r="T85" s="274"/>
      <c r="U85" s="274"/>
      <c r="V85" s="274"/>
    </row>
    <row r="86" spans="1:22" ht="8.25" customHeight="1">
      <c r="A86" s="9"/>
      <c r="B86" s="10"/>
      <c r="C86" s="11"/>
      <c r="D86" s="11"/>
      <c r="E86" s="11"/>
      <c r="F86" s="12"/>
      <c r="G86" s="13"/>
      <c r="H86" s="14"/>
      <c r="I86" s="23"/>
      <c r="J86" s="13"/>
      <c r="K86" s="14"/>
      <c r="L86" s="13"/>
      <c r="M86" s="13"/>
      <c r="N86" s="14"/>
      <c r="O86" s="274"/>
      <c r="P86" s="274"/>
      <c r="Q86" s="274"/>
      <c r="R86" s="274"/>
      <c r="S86" s="274"/>
      <c r="T86" s="274"/>
      <c r="U86" s="274"/>
      <c r="V86" s="274"/>
    </row>
    <row r="87" spans="1:22" ht="6.75" customHeight="1">
      <c r="O87" s="274"/>
      <c r="P87" s="274"/>
      <c r="Q87" s="274"/>
      <c r="R87" s="274"/>
      <c r="S87" s="274"/>
      <c r="T87" s="274"/>
      <c r="U87" s="274"/>
      <c r="V87" s="274"/>
    </row>
    <row r="88" spans="1:22">
      <c r="O88" s="1"/>
      <c r="P88" s="1"/>
      <c r="Q88" s="1"/>
      <c r="R88" s="1"/>
      <c r="S88" s="1"/>
      <c r="T88" s="1"/>
      <c r="U88" s="1"/>
      <c r="V88" s="1"/>
    </row>
    <row r="89" spans="1:22">
      <c r="O89" s="1"/>
      <c r="P89" s="1"/>
      <c r="Q89" s="1"/>
      <c r="R89" s="1"/>
      <c r="S89" s="1"/>
      <c r="T89" s="1"/>
      <c r="U89" s="1"/>
      <c r="V89" s="1"/>
    </row>
  </sheetData>
  <mergeCells count="114">
    <mergeCell ref="B65:F66"/>
    <mergeCell ref="P75:R75"/>
    <mergeCell ref="P76:R76"/>
    <mergeCell ref="P77:R77"/>
    <mergeCell ref="G74:I74"/>
    <mergeCell ref="C1:E1"/>
    <mergeCell ref="F1:R1"/>
    <mergeCell ref="S1:V2"/>
    <mergeCell ref="O85:V87"/>
    <mergeCell ref="L3:N4"/>
    <mergeCell ref="O6:Q6"/>
    <mergeCell ref="L5:M5"/>
    <mergeCell ref="L6:M6"/>
    <mergeCell ref="I6:J6"/>
    <mergeCell ref="L7:M7"/>
    <mergeCell ref="O3:R4"/>
    <mergeCell ref="P10:P63"/>
    <mergeCell ref="A9:C9"/>
    <mergeCell ref="D9:F11"/>
    <mergeCell ref="G9:V9"/>
    <mergeCell ref="A10:A12"/>
    <mergeCell ref="B10:B12"/>
    <mergeCell ref="C10:C12"/>
    <mergeCell ref="G10:I11"/>
    <mergeCell ref="D30:F30"/>
    <mergeCell ref="D31:F31"/>
    <mergeCell ref="D32:F32"/>
    <mergeCell ref="M10:O11"/>
    <mergeCell ref="T10:V11"/>
    <mergeCell ref="D18:F18"/>
    <mergeCell ref="D19:F19"/>
    <mergeCell ref="D20:F20"/>
    <mergeCell ref="D21:F21"/>
    <mergeCell ref="D22:F22"/>
    <mergeCell ref="D23:F23"/>
    <mergeCell ref="D12:F12"/>
    <mergeCell ref="D13:F13"/>
    <mergeCell ref="D14:F14"/>
    <mergeCell ref="D15:F15"/>
    <mergeCell ref="D16:F16"/>
    <mergeCell ref="D17:F17"/>
    <mergeCell ref="Q10:S11"/>
    <mergeCell ref="M75:N75"/>
    <mergeCell ref="M76:N76"/>
    <mergeCell ref="M77:N77"/>
    <mergeCell ref="J75:K75"/>
    <mergeCell ref="J76:K76"/>
    <mergeCell ref="J77:K77"/>
    <mergeCell ref="D36:F36"/>
    <mergeCell ref="D37:F37"/>
    <mergeCell ref="D38:F38"/>
    <mergeCell ref="D39:F39"/>
    <mergeCell ref="D40:F40"/>
    <mergeCell ref="D41:F41"/>
    <mergeCell ref="D48:F48"/>
    <mergeCell ref="D49:F49"/>
    <mergeCell ref="D50:F50"/>
    <mergeCell ref="D51:F51"/>
    <mergeCell ref="D52:F52"/>
    <mergeCell ref="D53:F53"/>
    <mergeCell ref="E75:F75"/>
    <mergeCell ref="E76:F76"/>
    <mergeCell ref="E77:F77"/>
    <mergeCell ref="G75:H75"/>
    <mergeCell ref="G76:H76"/>
    <mergeCell ref="G77:H77"/>
    <mergeCell ref="I3:K4"/>
    <mergeCell ref="G65:G66"/>
    <mergeCell ref="O65:R66"/>
    <mergeCell ref="H65:N66"/>
    <mergeCell ref="P74:S74"/>
    <mergeCell ref="D42:F42"/>
    <mergeCell ref="D43:F43"/>
    <mergeCell ref="D44:F44"/>
    <mergeCell ref="D45:F45"/>
    <mergeCell ref="D46:F46"/>
    <mergeCell ref="D47:F47"/>
    <mergeCell ref="J74:L74"/>
    <mergeCell ref="M74:O74"/>
    <mergeCell ref="G73:S73"/>
    <mergeCell ref="H69:N69"/>
    <mergeCell ref="H70:N71"/>
    <mergeCell ref="H67:N68"/>
    <mergeCell ref="O67:R71"/>
    <mergeCell ref="D60:F60"/>
    <mergeCell ref="D61:F61"/>
    <mergeCell ref="D62:F62"/>
    <mergeCell ref="D63:F63"/>
    <mergeCell ref="S65:U71"/>
    <mergeCell ref="B67:F71"/>
    <mergeCell ref="G67:G71"/>
    <mergeCell ref="G5:H5"/>
    <mergeCell ref="I5:J5"/>
    <mergeCell ref="O5:Q5"/>
    <mergeCell ref="G7:H7"/>
    <mergeCell ref="I7:J7"/>
    <mergeCell ref="O7:Q7"/>
    <mergeCell ref="G6:H6"/>
    <mergeCell ref="D54:F54"/>
    <mergeCell ref="D55:F55"/>
    <mergeCell ref="D56:F56"/>
    <mergeCell ref="D57:F57"/>
    <mergeCell ref="D58:F58"/>
    <mergeCell ref="D59:F59"/>
    <mergeCell ref="D33:F33"/>
    <mergeCell ref="D34:F34"/>
    <mergeCell ref="D35:F35"/>
    <mergeCell ref="D24:F24"/>
    <mergeCell ref="D25:F25"/>
    <mergeCell ref="D26:F26"/>
    <mergeCell ref="D27:F27"/>
    <mergeCell ref="D28:F28"/>
    <mergeCell ref="J10:L11"/>
    <mergeCell ref="D29:F29"/>
  </mergeCells>
  <phoneticPr fontId="2"/>
  <printOptions horizontalCentered="1" verticalCentered="1"/>
  <pageMargins left="0.19685039370078741" right="0.19685039370078741" top="0.19685039370078741" bottom="0.19685039370078741" header="0.39370078740157483" footer="0.47244094488188981"/>
  <pageSetup paperSize="8"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一般保険料額表 (R8.4月分～)</vt:lpstr>
    </vt:vector>
  </TitlesOfParts>
  <Company>東京セメント商工健保組合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東京セメント商工健保組合</dc:creator>
  <cp:lastModifiedBy>COMV36008</cp:lastModifiedBy>
  <cp:lastPrinted>2026-02-10T07:02:49Z</cp:lastPrinted>
  <dcterms:created xsi:type="dcterms:W3CDTF">2000-11-30T23:36:19Z</dcterms:created>
  <dcterms:modified xsi:type="dcterms:W3CDTF">2026-02-16T02:04:41Z</dcterms:modified>
</cp:coreProperties>
</file>